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Отчет о реализации инв прог за 3 кв 2024\Отчет о реализации инв прог за 3 кв 2024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23" i="10" l="1"/>
  <c r="S75" i="10" l="1"/>
  <c r="S23" i="10"/>
  <c r="S20" i="10"/>
  <c r="G75" i="10" l="1"/>
  <c r="Q69" i="10" l="1"/>
  <c r="Q76" i="10"/>
  <c r="R76" i="10"/>
  <c r="Q75" i="10"/>
  <c r="L69" i="10"/>
  <c r="H75" i="10"/>
  <c r="E20" i="10" l="1"/>
  <c r="E69" i="10" l="1"/>
  <c r="E72" i="10"/>
  <c r="F72" i="10" s="1"/>
  <c r="R73" i="10"/>
  <c r="R74" i="10"/>
  <c r="R75" i="10"/>
  <c r="Q73" i="10"/>
  <c r="Q74" i="10"/>
  <c r="K23" i="10"/>
  <c r="K69" i="10"/>
  <c r="G69" i="10"/>
  <c r="F28" i="10"/>
  <c r="F34" i="10"/>
  <c r="E34" i="10"/>
  <c r="F50" i="10"/>
  <c r="F61" i="10"/>
  <c r="D69" i="10"/>
  <c r="F76" i="10"/>
  <c r="F77" i="10"/>
  <c r="F78" i="10"/>
  <c r="F75" i="10"/>
  <c r="F69" i="10" l="1"/>
  <c r="H76" i="10" l="1"/>
  <c r="H78" i="10"/>
  <c r="H61" i="10"/>
  <c r="H34" i="10"/>
  <c r="P69" i="10"/>
  <c r="P23" i="10" s="1"/>
  <c r="O69" i="10" l="1"/>
  <c r="P50" i="10"/>
  <c r="H50" i="10" s="1"/>
  <c r="F23" i="10" l="1"/>
  <c r="H72" i="10" l="1"/>
  <c r="O24" i="10" l="1"/>
  <c r="O23" i="10"/>
  <c r="Q72" i="10" l="1"/>
  <c r="Q61" i="10"/>
  <c r="Q34" i="10"/>
  <c r="G78" i="10"/>
  <c r="G76" i="10"/>
  <c r="N69" i="10" l="1"/>
  <c r="N23" i="10" l="1"/>
  <c r="H69" i="10" l="1"/>
  <c r="Q78" i="10"/>
  <c r="R78" i="10"/>
  <c r="H23" i="10" l="1"/>
  <c r="Q23" i="10" l="1"/>
  <c r="L28" i="10"/>
  <c r="K28" i="10"/>
  <c r="J69" i="10"/>
  <c r="D23" i="10" l="1"/>
  <c r="H28" i="10" l="1"/>
  <c r="Q28" i="10" s="1"/>
  <c r="G34" i="10"/>
  <c r="I69" i="10"/>
  <c r="R34" i="10" l="1"/>
  <c r="M23" i="10"/>
  <c r="G28" i="10"/>
  <c r="D50" i="10"/>
  <c r="G74" i="10"/>
  <c r="G73" i="10"/>
  <c r="G21" i="10" l="1"/>
  <c r="R28" i="10"/>
  <c r="K21" i="10"/>
  <c r="M50" i="10"/>
  <c r="M22" i="10" s="1"/>
  <c r="G61" i="10"/>
  <c r="G50" i="10" s="1"/>
  <c r="G22" i="10" l="1"/>
  <c r="R50" i="10"/>
  <c r="R61" i="10"/>
  <c r="E28" i="10"/>
  <c r="E21" i="10" s="1"/>
  <c r="E23" i="10" l="1"/>
  <c r="P24" i="10"/>
  <c r="L24" i="10" l="1"/>
  <c r="H24" i="10" l="1"/>
  <c r="J24" i="10"/>
  <c r="Q24" i="10" l="1"/>
  <c r="J23" i="10" l="1"/>
  <c r="N24" i="10" l="1"/>
  <c r="I24" i="10" l="1"/>
  <c r="I23" i="10" l="1"/>
  <c r="M21" i="10"/>
  <c r="J21" i="10" l="1"/>
  <c r="E24" i="10"/>
  <c r="D24" i="10"/>
  <c r="J20" i="10" l="1"/>
  <c r="G24" i="10"/>
  <c r="F24" i="10" l="1"/>
  <c r="F21" i="10"/>
  <c r="H21" i="10" l="1"/>
  <c r="R21" i="10" l="1"/>
  <c r="Q21" i="10"/>
  <c r="R24" i="10"/>
  <c r="K24" i="10"/>
  <c r="K20" i="10" s="1"/>
  <c r="P21" i="10"/>
  <c r="O21" i="10"/>
  <c r="O20" i="10" s="1"/>
  <c r="N21" i="10"/>
  <c r="N20" i="10" s="1"/>
  <c r="L21" i="10"/>
  <c r="L20" i="10" s="1"/>
  <c r="I21" i="10"/>
  <c r="I20" i="10" s="1"/>
  <c r="D21" i="10"/>
  <c r="S26" i="10"/>
  <c r="Q26" i="10"/>
  <c r="E54" i="10" l="1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H22" i="10" l="1"/>
  <c r="P20" i="10"/>
  <c r="K22" i="10"/>
  <c r="D22" i="10"/>
  <c r="D20" i="10" s="1"/>
  <c r="M20" i="10"/>
  <c r="I22" i="10"/>
  <c r="E22" i="10"/>
  <c r="F22" i="10"/>
  <c r="F20" i="10" s="1"/>
  <c r="O22" i="10"/>
  <c r="R22" i="10" l="1"/>
  <c r="H20" i="10"/>
  <c r="Q20" i="10" s="1"/>
  <c r="Q22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72" i="10"/>
  <c r="R72" i="10" l="1"/>
  <c r="S69" i="10"/>
  <c r="R69" i="10" l="1"/>
  <c r="G23" i="10"/>
  <c r="G20" i="10" s="1"/>
  <c r="R23" i="10" l="1"/>
  <c r="R20" i="10" s="1"/>
</calcChain>
</file>

<file path=xl/sharedStrings.xml><?xml version="1.0" encoding="utf-8"?>
<sst xmlns="http://schemas.openxmlformats.org/spreadsheetml/2006/main" count="902" uniqueCount="146">
  <si>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</si>
  <si>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</si>
  <si>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</si>
  <si>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</si>
  <si>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</si>
  <si>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</si>
  <si>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</si>
  <si>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</si>
  <si>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</si>
  <si>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</si>
  <si>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</si>
  <si>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</si>
  <si>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</si>
  <si>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</si>
  <si>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</si>
  <si>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</si>
  <si>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</si>
  <si>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</si>
  <si>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</si>
  <si>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</si>
  <si>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</si>
  <si>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</si>
  <si>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</si>
  <si>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</si>
  <si>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</si>
  <si>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</si>
  <si>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</si>
  <si>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</si>
  <si>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</si>
  <si>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</si>
  <si>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</si>
  <si>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</si>
  <si>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</si>
  <si>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</si>
  <si>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</si>
  <si>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</si>
  <si>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</si>
  <si>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</si>
  <si>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</si>
  <si>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</si>
  <si>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</si>
  <si>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</si>
  <si>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</si>
  <si>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</si>
  <si>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</si>
  <si>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</si>
  <si>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</si>
  <si>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</si>
  <si>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</si>
  <si>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</si>
  <si>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</si>
  <si>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</si>
  <si>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</si>
  <si>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</si>
  <si>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</si>
  <si>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</si>
  <si>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</si>
  <si>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</si>
  <si>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</si>
  <si>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</si>
  <si>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</si>
  <si>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</si>
  <si>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</si>
  <si>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</si>
  <si>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</si>
  <si>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</si>
  <si>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</si>
  <si>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</si>
  <si>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</si>
  <si>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</si>
  <si>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</si>
  <si>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</si>
  <si>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</si>
  <si>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</si>
  <si>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</si>
  <si>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</si>
  <si>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</si>
  <si>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</si>
  <si>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</si>
  <si>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</si>
  <si>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</si>
  <si>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</si>
  <si>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</si>
  <si>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</si>
  <si>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</si>
  <si>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</si>
  <si>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</si>
  <si>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</si>
  <si>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</si>
  <si>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</si>
  <si>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</si>
  <si>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</si>
  <si>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</si>
  <si>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</si>
  <si>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</si>
  <si>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</si>
  <si>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</si>
  <si>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</si>
  <si>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</si>
  <si>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</si>
  <si>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</si>
  <si>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</si>
  <si>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</si>
  <si>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</si>
  <si>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</si>
  <si>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</si>
  <si>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</si>
  <si>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</si>
  <si>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</si>
  <si>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</si>
  <si>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</si>
  <si>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</si>
  <si>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</si>
  <si>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</si>
  <si>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</si>
  <si>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</si>
  <si>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</si>
  <si>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</si>
  <si>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</si>
  <si>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</si>
  <si>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</si>
  <si>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</si>
  <si>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</si>
  <si>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</si>
  <si>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</si>
  <si>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</si>
  <si>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</si>
  <si>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</si>
  <si>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</si>
  <si>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</si>
  <si>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</si>
  <si>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</si>
  <si>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</si>
  <si>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</si>
  <si>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</si>
  <si>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</si>
  <si>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</si>
  <si>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</si>
  <si>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</si>
  <si>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</si>
  <si>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</si>
  <si>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Финансирование капитальных вложений года 2024, млн. рублей (с НДС)</t>
  </si>
  <si>
    <t>Год раскрытия информации: 2024 год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</si>
  <si>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</si>
  <si>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</si>
  <si>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за 3 квартал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</si>
</sst>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165" fontId="10" fillId="31" borderId="10" xfId="37" applyNumberFormat="1" applyFill="1" applyBorder="1" applyAlignment="1">
      <alignment horizontal="center" vertical="center"/>
    </xf>
    <xf numFmtId="2" fontId="10" fillId="31" borderId="10" xfId="37" applyNumberFormat="1" applyFill="1" applyBorder="1" applyAlignment="1">
      <alignment horizontal="center" vertical="center"/>
    </xf>
    <xf numFmtId="1" fontId="10" fillId="31" borderId="10" xfId="37" applyNumberFormat="1" applyFill="1" applyBorder="1" applyAlignment="1">
      <alignment horizontal="center" vertical="center"/>
    </xf>
    <xf numFmtId="9" fontId="10" fillId="31" borderId="10" xfId="623" applyFont="1" applyFill="1" applyBorder="1" applyAlignment="1">
      <alignment horizontal="center" vertical="center" wrapText="1"/>
    </xf>
    <xf numFmtId="0" fontId="10" fillId="31" borderId="10" xfId="37" applyFill="1" applyBorder="1" applyAlignment="1">
      <alignment horizontal="center" vertical="center"/>
    </xf>
    <xf numFmtId="0" fontId="42" fillId="31" borderId="10" xfId="37" applyFont="1" applyFill="1" applyBorder="1" applyAlignment="1">
      <alignment horizontal="center" vertical="center" wrapText="1"/>
    </xf>
    <xf numFmtId="0" fontId="30" fillId="32" borderId="10" xfId="56" applyFont="1" applyFill="1" applyBorder="1" applyAlignment="1">
      <alignment horizontal="center" vertical="center" wrapText="1"/>
    </xf>
    <xf numFmtId="168" fontId="10" fillId="31" borderId="10" xfId="37" applyNumberFormat="1" applyFill="1" applyBorder="1" applyAlignment="1">
      <alignment horizontal="center" vertical="center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0" fontId="10" fillId="0" borderId="12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3" fillId="0" borderId="0" xfId="54" applyFont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2" fillId="0" borderId="0" xfId="0" applyFont="1" applyAlignment="1">
      <alignment horizont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1"/>
  <sheetViews>
    <sheetView tabSelected="1" view="pageBreakPreview" zoomScale="70" zoomScaleNormal="7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L69" sqref="L69"/>
    </sheetView>
  </sheetViews>
  <sheetFormatPr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104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71"/>
      <c r="V4" s="14"/>
    </row>
    <row r="5" spans="1:23" ht="18.75" customHeight="1" x14ac:dyDescent="0.3">
      <c r="A5" s="105" t="s">
        <v>145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105" t="s">
        <v>119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72"/>
      <c r="V7" s="11"/>
    </row>
    <row r="8" spans="1:23" x14ac:dyDescent="0.25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106" t="s">
        <v>142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120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9" t="s">
        <v>13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73"/>
      <c r="V13" s="4"/>
    </row>
    <row r="14" spans="1:23" ht="18.75" x14ac:dyDescent="0.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71"/>
      <c r="V14" s="14"/>
    </row>
    <row r="15" spans="1:23" ht="84.75" customHeight="1" x14ac:dyDescent="0.25">
      <c r="A15" s="97" t="s">
        <v>7</v>
      </c>
      <c r="B15" s="97"/>
      <c r="C15" s="97" t="s">
        <v>1</v>
      </c>
      <c r="D15" s="100" t="s">
        <v>22</v>
      </c>
      <c r="E15" s="100" t="s">
        <v>143</v>
      </c>
      <c r="F15" s="100" t="s">
        <v>144</v>
      </c>
      <c r="G15" s="94" t="s">
        <v>141</v>
      </c>
      <c r="H15" s="95"/>
      <c r="I15" s="95"/>
      <c r="J15" s="95"/>
      <c r="K15" s="95"/>
      <c r="L15" s="95"/>
      <c r="M15" s="95"/>
      <c r="N15" s="95"/>
      <c r="O15" s="95"/>
      <c r="P15" s="96"/>
      <c r="Q15" s="100" t="s">
        <v>23</v>
      </c>
      <c r="R15" s="97" t="s">
        <v>18</v>
      </c>
      <c r="S15" s="97"/>
      <c r="T15" s="97" t="s">
        <v>2</v>
      </c>
      <c r="U15" s="76"/>
    </row>
    <row r="16" spans="1:23" ht="69" customHeight="1" x14ac:dyDescent="0.25">
      <c r="A16" s="97"/>
      <c r="B16" s="97"/>
      <c r="C16" s="97"/>
      <c r="D16" s="101"/>
      <c r="E16" s="101"/>
      <c r="F16" s="101"/>
      <c r="G16" s="94" t="s">
        <v>6</v>
      </c>
      <c r="H16" s="96"/>
      <c r="I16" s="94" t="s">
        <v>9</v>
      </c>
      <c r="J16" s="96"/>
      <c r="K16" s="94" t="s">
        <v>10</v>
      </c>
      <c r="L16" s="96"/>
      <c r="M16" s="94" t="s">
        <v>11</v>
      </c>
      <c r="N16" s="96"/>
      <c r="O16" s="94" t="s">
        <v>12</v>
      </c>
      <c r="P16" s="96"/>
      <c r="Q16" s="101"/>
      <c r="R16" s="97" t="s">
        <v>24</v>
      </c>
      <c r="S16" s="97" t="s">
        <v>3</v>
      </c>
      <c r="T16" s="97"/>
    </row>
    <row r="17" spans="1:21" ht="32.25" customHeight="1" x14ac:dyDescent="0.25">
      <c r="A17" s="97"/>
      <c r="B17" s="97"/>
      <c r="C17" s="97"/>
      <c r="D17" s="102"/>
      <c r="E17" s="102"/>
      <c r="F17" s="102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2"/>
      <c r="R17" s="97"/>
      <c r="S17" s="97"/>
      <c r="T17" s="97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94" t="s">
        <v>14</v>
      </c>
      <c r="B20" s="95"/>
      <c r="C20" s="96"/>
      <c r="D20" s="82">
        <f>D21+D23+D24+D22</f>
        <v>1202.4759550000001</v>
      </c>
      <c r="E20" s="82">
        <f>E21+E23+E24+E22</f>
        <v>1181.02987082</v>
      </c>
      <c r="F20" s="82">
        <f>F21+F23+F24+F22</f>
        <v>21.446084180000021</v>
      </c>
      <c r="G20" s="82">
        <f>G21+G23+G24+G22</f>
        <v>20.748999999999999</v>
      </c>
      <c r="H20" s="82">
        <f>H21+H23+H24+H22</f>
        <v>6.5064000000000002</v>
      </c>
      <c r="I20" s="82">
        <f t="shared" ref="I20:J20" si="1">I21+I23+I24</f>
        <v>0</v>
      </c>
      <c r="J20" s="82">
        <f t="shared" si="1"/>
        <v>0</v>
      </c>
      <c r="K20" s="82">
        <f>K21+K23+K24</f>
        <v>20.748999999999999</v>
      </c>
      <c r="L20" s="82">
        <f>L21+L23+L24</f>
        <v>6.5064000000000002</v>
      </c>
      <c r="M20" s="82">
        <f>M21+M23+M24+M22</f>
        <v>0</v>
      </c>
      <c r="N20" s="82">
        <f>N21+N23+N24</f>
        <v>0</v>
      </c>
      <c r="O20" s="82">
        <f>O21+O23+O24</f>
        <v>0</v>
      </c>
      <c r="P20" s="82">
        <f>P21+P23+P24+P22</f>
        <v>0</v>
      </c>
      <c r="Q20" s="56">
        <f>F20-H20</f>
        <v>14.939684180000022</v>
      </c>
      <c r="R20" s="82">
        <f>R21+R24+R23+R22</f>
        <v>14.242599999999999</v>
      </c>
      <c r="S20" s="59">
        <f>(G20-H20)/G20</f>
        <v>0.68642344209359485</v>
      </c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84">
        <f t="shared" ref="D21:P21" si="2">D34</f>
        <v>305.06395500000002</v>
      </c>
      <c r="E21" s="85">
        <f>E28</f>
        <v>305.06396999999998</v>
      </c>
      <c r="F21" s="84">
        <f>F34</f>
        <v>-1.4999999962128641E-5</v>
      </c>
      <c r="G21" s="84">
        <f>G28</f>
        <v>0</v>
      </c>
      <c r="H21" s="84">
        <f t="shared" si="2"/>
        <v>0</v>
      </c>
      <c r="I21" s="84">
        <f t="shared" si="2"/>
        <v>0</v>
      </c>
      <c r="J21" s="84">
        <f t="shared" si="2"/>
        <v>0</v>
      </c>
      <c r="K21" s="84">
        <f>K28</f>
        <v>0</v>
      </c>
      <c r="L21" s="84">
        <f t="shared" si="2"/>
        <v>0</v>
      </c>
      <c r="M21" s="84">
        <f>M34</f>
        <v>0</v>
      </c>
      <c r="N21" s="84">
        <f t="shared" si="2"/>
        <v>0</v>
      </c>
      <c r="O21" s="86">
        <f t="shared" si="2"/>
        <v>0</v>
      </c>
      <c r="P21" s="86">
        <f t="shared" si="2"/>
        <v>0</v>
      </c>
      <c r="Q21" s="84">
        <f t="shared" ref="Q21:Q22" si="3">F21-H21</f>
        <v>-1.4999999962128641E-5</v>
      </c>
      <c r="R21" s="84">
        <f>H21-G21</f>
        <v>0</v>
      </c>
      <c r="S21" s="87"/>
      <c r="T21" s="88" t="s">
        <v>111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84">
        <f>D50</f>
        <v>0.23</v>
      </c>
      <c r="E22" s="84">
        <f t="shared" ref="E22:P22" si="4">E50</f>
        <v>0.23855000000000001</v>
      </c>
      <c r="F22" s="84">
        <f t="shared" si="4"/>
        <v>-8.550000000000002E-3</v>
      </c>
      <c r="G22" s="84">
        <f>G50</f>
        <v>0</v>
      </c>
      <c r="H22" s="84">
        <f>P22</f>
        <v>0</v>
      </c>
      <c r="I22" s="84" t="str">
        <f t="shared" si="4"/>
        <v>нд</v>
      </c>
      <c r="J22" s="84" t="str">
        <f t="shared" si="4"/>
        <v>нд</v>
      </c>
      <c r="K22" s="84" t="str">
        <f t="shared" si="4"/>
        <v>нд</v>
      </c>
      <c r="L22" s="84" t="str">
        <f t="shared" si="4"/>
        <v>нд</v>
      </c>
      <c r="M22" s="84">
        <f>M50</f>
        <v>0</v>
      </c>
      <c r="N22" s="84">
        <f t="shared" si="4"/>
        <v>0</v>
      </c>
      <c r="O22" s="84" t="str">
        <f t="shared" si="4"/>
        <v>нд</v>
      </c>
      <c r="P22" s="84">
        <f t="shared" si="4"/>
        <v>0</v>
      </c>
      <c r="Q22" s="84">
        <f t="shared" si="3"/>
        <v>-8.550000000000002E-3</v>
      </c>
      <c r="R22" s="84">
        <f>G22-H22</f>
        <v>0</v>
      </c>
      <c r="S22" s="87"/>
      <c r="T22" s="88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84">
        <f>D69</f>
        <v>897.18200000000002</v>
      </c>
      <c r="E23" s="85">
        <f>E69</f>
        <v>875.72735082000008</v>
      </c>
      <c r="F23" s="84">
        <f>F69</f>
        <v>21.454649179999983</v>
      </c>
      <c r="G23" s="84">
        <f>G69</f>
        <v>20.748999999999999</v>
      </c>
      <c r="H23" s="84">
        <f>H69</f>
        <v>6.5064000000000002</v>
      </c>
      <c r="I23" s="84">
        <f t="shared" ref="I23" si="5">I72</f>
        <v>0</v>
      </c>
      <c r="J23" s="84">
        <f>J72</f>
        <v>0</v>
      </c>
      <c r="K23" s="84">
        <f>K75</f>
        <v>20.748999999999999</v>
      </c>
      <c r="L23" s="84">
        <f>L75</f>
        <v>6.5064000000000002</v>
      </c>
      <c r="M23" s="84">
        <f>M72</f>
        <v>0</v>
      </c>
      <c r="N23" s="84">
        <f>N69</f>
        <v>0</v>
      </c>
      <c r="O23" s="84">
        <f>O69</f>
        <v>0</v>
      </c>
      <c r="P23" s="84">
        <f>P69</f>
        <v>0</v>
      </c>
      <c r="Q23" s="84">
        <f>F23-H23</f>
        <v>14.948249179999983</v>
      </c>
      <c r="R23" s="84">
        <f>G23-H23</f>
        <v>14.242599999999999</v>
      </c>
      <c r="S23" s="87">
        <f>(G23-H23)/G23</f>
        <v>0.68642344209359485</v>
      </c>
      <c r="T23" s="89"/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84">
        <f t="shared" ref="D24:G24" si="6">D81</f>
        <v>0</v>
      </c>
      <c r="E24" s="84">
        <f t="shared" si="6"/>
        <v>0</v>
      </c>
      <c r="F24" s="84">
        <f t="shared" si="6"/>
        <v>0</v>
      </c>
      <c r="G24" s="84">
        <f t="shared" si="6"/>
        <v>0</v>
      </c>
      <c r="H24" s="84">
        <f>H81</f>
        <v>0</v>
      </c>
      <c r="I24" s="84">
        <f>I81</f>
        <v>0</v>
      </c>
      <c r="J24" s="84">
        <f>J81</f>
        <v>0</v>
      </c>
      <c r="K24" s="86">
        <f t="shared" ref="K24" si="7">K48</f>
        <v>0</v>
      </c>
      <c r="L24" s="84">
        <f>L81</f>
        <v>0</v>
      </c>
      <c r="M24" s="84">
        <v>0</v>
      </c>
      <c r="N24" s="84">
        <f>N81</f>
        <v>0</v>
      </c>
      <c r="O24" s="84">
        <f>O48</f>
        <v>0</v>
      </c>
      <c r="P24" s="84">
        <f>P81</f>
        <v>0</v>
      </c>
      <c r="Q24" s="84">
        <f>Q81</f>
        <v>0</v>
      </c>
      <c r="R24" s="84">
        <f>O24-P24</f>
        <v>0</v>
      </c>
      <c r="S24" s="87"/>
      <c r="T24" s="88" t="s">
        <v>111</v>
      </c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84" t="str">
        <f>D82</f>
        <v>нд</v>
      </c>
      <c r="E25" s="84" t="str">
        <f t="shared" ref="E25:S26" si="8">E82</f>
        <v>нд</v>
      </c>
      <c r="F25" s="84" t="str">
        <f t="shared" si="8"/>
        <v>нд</v>
      </c>
      <c r="G25" s="84" t="str">
        <f t="shared" si="8"/>
        <v>нд</v>
      </c>
      <c r="H25" s="84" t="str">
        <f t="shared" si="8"/>
        <v>нд</v>
      </c>
      <c r="I25" s="84" t="str">
        <f t="shared" si="8"/>
        <v>нд</v>
      </c>
      <c r="J25" s="84" t="str">
        <f t="shared" si="8"/>
        <v>нд</v>
      </c>
      <c r="K25" s="84" t="str">
        <f t="shared" si="8"/>
        <v>нд</v>
      </c>
      <c r="L25" s="84" t="str">
        <f t="shared" si="8"/>
        <v>нд</v>
      </c>
      <c r="M25" s="84" t="str">
        <f t="shared" si="8"/>
        <v>нд</v>
      </c>
      <c r="N25" s="84" t="str">
        <f t="shared" si="8"/>
        <v>нд</v>
      </c>
      <c r="O25" s="84" t="str">
        <f t="shared" si="8"/>
        <v>нд</v>
      </c>
      <c r="P25" s="84" t="str">
        <f t="shared" si="8"/>
        <v>нд</v>
      </c>
      <c r="Q25" s="84" t="str">
        <f t="shared" si="8"/>
        <v>нд</v>
      </c>
      <c r="R25" s="84" t="str">
        <f t="shared" si="8"/>
        <v>нд</v>
      </c>
      <c r="S25" s="84" t="s">
        <v>111</v>
      </c>
      <c r="T25" s="88" t="s">
        <v>111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D83</f>
        <v>нд</v>
      </c>
      <c r="E26" s="47" t="str">
        <f t="shared" ref="E26:P26" si="9">E83</f>
        <v>нд</v>
      </c>
      <c r="F26" s="47" t="str">
        <f t="shared" si="9"/>
        <v>нд</v>
      </c>
      <c r="G26" s="47" t="str">
        <f t="shared" si="9"/>
        <v>нд</v>
      </c>
      <c r="H26" s="47" t="str">
        <f t="shared" si="9"/>
        <v>нд</v>
      </c>
      <c r="I26" s="47" t="str">
        <f t="shared" si="9"/>
        <v>нд</v>
      </c>
      <c r="J26" s="47" t="str">
        <f t="shared" si="9"/>
        <v>нд</v>
      </c>
      <c r="K26" s="47" t="str">
        <f t="shared" si="9"/>
        <v>нд</v>
      </c>
      <c r="L26" s="47" t="str">
        <f t="shared" si="9"/>
        <v>нд</v>
      </c>
      <c r="M26" s="47" t="str">
        <f t="shared" si="9"/>
        <v>нд</v>
      </c>
      <c r="N26" s="47" t="str">
        <f t="shared" si="9"/>
        <v>нд</v>
      </c>
      <c r="O26" s="47" t="str">
        <f t="shared" si="9"/>
        <v>нд</v>
      </c>
      <c r="P26" s="47" t="str">
        <f t="shared" si="9"/>
        <v>нд</v>
      </c>
      <c r="Q26" s="47" t="str">
        <f t="shared" si="8"/>
        <v>нд</v>
      </c>
      <c r="R26" s="47" t="str">
        <f t="shared" ref="R26" si="10">R83</f>
        <v>нд</v>
      </c>
      <c r="S26" s="47" t="str">
        <f t="shared" si="8"/>
        <v>нд</v>
      </c>
      <c r="T26" s="46" t="s">
        <v>111</v>
      </c>
      <c r="U26" s="6"/>
    </row>
    <row r="27" spans="1:21" s="43" customFormat="1" ht="18.75" x14ac:dyDescent="0.25">
      <c r="A27" s="29">
        <v>1</v>
      </c>
      <c r="B27" s="19" t="s">
        <v>114</v>
      </c>
      <c r="C27" s="17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47"/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>
        <v>305.06400000000002</v>
      </c>
      <c r="E28" s="45">
        <f>E34</f>
        <v>305.06396999999998</v>
      </c>
      <c r="F28" s="45">
        <f>D28-E28</f>
        <v>3.0000000037944119E-5</v>
      </c>
      <c r="G28" s="45">
        <f>K28</f>
        <v>0</v>
      </c>
      <c r="H28" s="45">
        <f>L28</f>
        <v>0</v>
      </c>
      <c r="I28" s="45" t="s">
        <v>111</v>
      </c>
      <c r="J28" s="45"/>
      <c r="K28" s="45">
        <f>K34</f>
        <v>0</v>
      </c>
      <c r="L28" s="45">
        <f>L34</f>
        <v>0</v>
      </c>
      <c r="M28" s="50" t="s">
        <v>111</v>
      </c>
      <c r="N28" s="50"/>
      <c r="O28" s="50" t="s">
        <v>111</v>
      </c>
      <c r="P28" s="50"/>
      <c r="Q28" s="45">
        <f>F28-H28</f>
        <v>3.0000000037944119E-5</v>
      </c>
      <c r="R28" s="45">
        <f>G28-H28</f>
        <v>0</v>
      </c>
      <c r="S28" s="92"/>
      <c r="T28" s="50" t="s">
        <v>111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111</v>
      </c>
      <c r="E29" s="48" t="s">
        <v>111</v>
      </c>
      <c r="F29" s="48" t="s">
        <v>111</v>
      </c>
      <c r="G29" s="48" t="s">
        <v>111</v>
      </c>
      <c r="H29" s="48" t="s">
        <v>111</v>
      </c>
      <c r="I29" s="48" t="s">
        <v>111</v>
      </c>
      <c r="J29" s="48" t="s">
        <v>111</v>
      </c>
      <c r="K29" s="48" t="s">
        <v>111</v>
      </c>
      <c r="L29" s="48" t="s">
        <v>111</v>
      </c>
      <c r="M29" s="48" t="s">
        <v>111</v>
      </c>
      <c r="N29" s="48" t="s">
        <v>111</v>
      </c>
      <c r="O29" s="48" t="s">
        <v>111</v>
      </c>
      <c r="P29" s="48" t="s">
        <v>111</v>
      </c>
      <c r="Q29" s="48" t="s">
        <v>111</v>
      </c>
      <c r="R29" s="48" t="s">
        <v>111</v>
      </c>
      <c r="S29" s="48" t="s">
        <v>111</v>
      </c>
      <c r="T29" s="48" t="s">
        <v>111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111</v>
      </c>
      <c r="E30" s="49" t="s">
        <v>111</v>
      </c>
      <c r="F30" s="49" t="s">
        <v>111</v>
      </c>
      <c r="G30" s="49" t="s">
        <v>111</v>
      </c>
      <c r="H30" s="49" t="s">
        <v>111</v>
      </c>
      <c r="I30" s="49" t="s">
        <v>111</v>
      </c>
      <c r="J30" s="49" t="s">
        <v>111</v>
      </c>
      <c r="K30" s="49" t="s">
        <v>111</v>
      </c>
      <c r="L30" s="49" t="s">
        <v>111</v>
      </c>
      <c r="M30" s="49" t="s">
        <v>111</v>
      </c>
      <c r="N30" s="49" t="s">
        <v>111</v>
      </c>
      <c r="O30" s="49" t="s">
        <v>111</v>
      </c>
      <c r="P30" s="49" t="s">
        <v>111</v>
      </c>
      <c r="Q30" s="49" t="s">
        <v>111</v>
      </c>
      <c r="R30" s="49" t="s">
        <v>111</v>
      </c>
      <c r="S30" s="49" t="s">
        <v>111</v>
      </c>
      <c r="T30" s="49" t="s">
        <v>111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111</v>
      </c>
      <c r="E31" s="49" t="s">
        <v>111</v>
      </c>
      <c r="F31" s="49" t="s">
        <v>111</v>
      </c>
      <c r="G31" s="49" t="s">
        <v>111</v>
      </c>
      <c r="H31" s="49" t="s">
        <v>111</v>
      </c>
      <c r="I31" s="49" t="s">
        <v>111</v>
      </c>
      <c r="J31" s="49" t="s">
        <v>111</v>
      </c>
      <c r="K31" s="49" t="s">
        <v>111</v>
      </c>
      <c r="L31" s="49" t="s">
        <v>111</v>
      </c>
      <c r="M31" s="49" t="s">
        <v>111</v>
      </c>
      <c r="N31" s="49" t="s">
        <v>111</v>
      </c>
      <c r="O31" s="49" t="s">
        <v>111</v>
      </c>
      <c r="P31" s="49" t="s">
        <v>111</v>
      </c>
      <c r="Q31" s="49" t="s">
        <v>111</v>
      </c>
      <c r="R31" s="49" t="s">
        <v>111</v>
      </c>
      <c r="S31" s="49" t="s">
        <v>111</v>
      </c>
      <c r="T31" s="49" t="s">
        <v>111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111</v>
      </c>
      <c r="E32" s="49" t="s">
        <v>111</v>
      </c>
      <c r="F32" s="49" t="s">
        <v>111</v>
      </c>
      <c r="G32" s="49" t="s">
        <v>111</v>
      </c>
      <c r="H32" s="49" t="s">
        <v>111</v>
      </c>
      <c r="I32" s="49" t="s">
        <v>111</v>
      </c>
      <c r="J32" s="49" t="s">
        <v>111</v>
      </c>
      <c r="K32" s="49" t="s">
        <v>111</v>
      </c>
      <c r="L32" s="49" t="s">
        <v>111</v>
      </c>
      <c r="M32" s="49" t="s">
        <v>111</v>
      </c>
      <c r="N32" s="49" t="s">
        <v>111</v>
      </c>
      <c r="O32" s="49" t="s">
        <v>111</v>
      </c>
      <c r="P32" s="49" t="s">
        <v>111</v>
      </c>
      <c r="Q32" s="49" t="s">
        <v>111</v>
      </c>
      <c r="R32" s="49" t="s">
        <v>111</v>
      </c>
      <c r="S32" s="49" t="s">
        <v>111</v>
      </c>
      <c r="T32" s="49" t="s">
        <v>111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111</v>
      </c>
      <c r="E33" s="48" t="s">
        <v>111</v>
      </c>
      <c r="F33" s="48" t="s">
        <v>111</v>
      </c>
      <c r="G33" s="48" t="s">
        <v>111</v>
      </c>
      <c r="H33" s="48" t="s">
        <v>111</v>
      </c>
      <c r="I33" s="48" t="s">
        <v>111</v>
      </c>
      <c r="J33" s="48" t="s">
        <v>111</v>
      </c>
      <c r="K33" s="48" t="s">
        <v>111</v>
      </c>
      <c r="L33" s="48" t="s">
        <v>111</v>
      </c>
      <c r="M33" s="48" t="s">
        <v>111</v>
      </c>
      <c r="N33" s="48" t="s">
        <v>111</v>
      </c>
      <c r="O33" s="48" t="s">
        <v>111</v>
      </c>
      <c r="P33" s="48" t="s">
        <v>111</v>
      </c>
      <c r="Q33" s="48" t="s">
        <v>111</v>
      </c>
      <c r="R33" s="48" t="s">
        <v>111</v>
      </c>
      <c r="S33" s="48" t="s">
        <v>111</v>
      </c>
      <c r="T33" s="48" t="s">
        <v>111</v>
      </c>
      <c r="U33" s="6"/>
    </row>
    <row r="34" spans="1:21" s="6" customFormat="1" ht="37.5" x14ac:dyDescent="0.25">
      <c r="A34" s="52" t="s">
        <v>37</v>
      </c>
      <c r="B34" s="53" t="s">
        <v>115</v>
      </c>
      <c r="C34" s="54" t="s">
        <v>116</v>
      </c>
      <c r="D34" s="56">
        <v>305.06395500000002</v>
      </c>
      <c r="E34" s="56">
        <f>43.47156+282.5651-97.23869+76.266</f>
        <v>305.06396999999998</v>
      </c>
      <c r="F34" s="56">
        <f>D34-E34</f>
        <v>-1.4999999962128641E-5</v>
      </c>
      <c r="G34" s="56">
        <f>I34+K34+M34+O34</f>
        <v>0</v>
      </c>
      <c r="H34" s="56">
        <f>J34+L34+N34+P34</f>
        <v>0</v>
      </c>
      <c r="I34" s="56"/>
      <c r="J34" s="56"/>
      <c r="K34" s="56"/>
      <c r="L34" s="56"/>
      <c r="M34" s="56"/>
      <c r="N34" s="56"/>
      <c r="O34" s="56"/>
      <c r="P34" s="56"/>
      <c r="Q34" s="56">
        <f>F34-H34</f>
        <v>-1.4999999962128641E-5</v>
      </c>
      <c r="R34" s="56">
        <f>G34-H34</f>
        <v>0</v>
      </c>
      <c r="S34" s="59"/>
      <c r="T34" s="55" t="s">
        <v>111</v>
      </c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111</v>
      </c>
      <c r="E35" s="49" t="s">
        <v>111</v>
      </c>
      <c r="F35" s="49" t="s">
        <v>111</v>
      </c>
      <c r="G35" s="49" t="s">
        <v>111</v>
      </c>
      <c r="H35" s="49" t="s">
        <v>111</v>
      </c>
      <c r="I35" s="49" t="s">
        <v>111</v>
      </c>
      <c r="J35" s="49" t="s">
        <v>111</v>
      </c>
      <c r="K35" s="49" t="s">
        <v>111</v>
      </c>
      <c r="L35" s="49" t="s">
        <v>111</v>
      </c>
      <c r="M35" s="49" t="s">
        <v>111</v>
      </c>
      <c r="N35" s="49" t="s">
        <v>111</v>
      </c>
      <c r="O35" s="49" t="s">
        <v>111</v>
      </c>
      <c r="P35" s="49" t="s">
        <v>111</v>
      </c>
      <c r="Q35" s="49" t="s">
        <v>111</v>
      </c>
      <c r="R35" s="49" t="s">
        <v>111</v>
      </c>
      <c r="S35" s="49" t="s">
        <v>111</v>
      </c>
      <c r="T35" s="49" t="s">
        <v>111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111</v>
      </c>
      <c r="E36" s="49" t="s">
        <v>111</v>
      </c>
      <c r="F36" s="49" t="s">
        <v>111</v>
      </c>
      <c r="G36" s="49" t="s">
        <v>111</v>
      </c>
      <c r="H36" s="49" t="s">
        <v>111</v>
      </c>
      <c r="I36" s="49" t="s">
        <v>111</v>
      </c>
      <c r="J36" s="49" t="s">
        <v>111</v>
      </c>
      <c r="K36" s="49" t="s">
        <v>111</v>
      </c>
      <c r="L36" s="49" t="s">
        <v>111</v>
      </c>
      <c r="M36" s="49" t="s">
        <v>111</v>
      </c>
      <c r="N36" s="49" t="s">
        <v>111</v>
      </c>
      <c r="O36" s="49" t="s">
        <v>111</v>
      </c>
      <c r="P36" s="49" t="s">
        <v>111</v>
      </c>
      <c r="Q36" s="49" t="s">
        <v>111</v>
      </c>
      <c r="R36" s="49" t="s">
        <v>111</v>
      </c>
      <c r="S36" s="49" t="s">
        <v>111</v>
      </c>
      <c r="T36" s="49" t="s">
        <v>111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111</v>
      </c>
      <c r="E37" s="48" t="s">
        <v>111</v>
      </c>
      <c r="F37" s="48" t="s">
        <v>111</v>
      </c>
      <c r="G37" s="48" t="s">
        <v>111</v>
      </c>
      <c r="H37" s="48" t="s">
        <v>111</v>
      </c>
      <c r="I37" s="48" t="s">
        <v>111</v>
      </c>
      <c r="J37" s="48" t="s">
        <v>111</v>
      </c>
      <c r="K37" s="48" t="s">
        <v>111</v>
      </c>
      <c r="L37" s="48" t="s">
        <v>111</v>
      </c>
      <c r="M37" s="48" t="s">
        <v>111</v>
      </c>
      <c r="N37" s="48" t="s">
        <v>111</v>
      </c>
      <c r="O37" s="48" t="s">
        <v>111</v>
      </c>
      <c r="P37" s="48" t="s">
        <v>111</v>
      </c>
      <c r="Q37" s="48" t="s">
        <v>111</v>
      </c>
      <c r="R37" s="48" t="s">
        <v>111</v>
      </c>
      <c r="S37" s="48" t="s">
        <v>111</v>
      </c>
      <c r="T37" s="48" t="s">
        <v>111</v>
      </c>
      <c r="U37" s="6"/>
    </row>
    <row r="38" spans="1:21" s="36" customFormat="1" ht="18.75" x14ac:dyDescent="0.25">
      <c r="A38" s="32"/>
      <c r="B38" s="26" t="s">
        <v>49</v>
      </c>
      <c r="C38" s="25" t="s">
        <v>26</v>
      </c>
      <c r="D38" s="51" t="s">
        <v>111</v>
      </c>
      <c r="E38" s="51" t="s">
        <v>111</v>
      </c>
      <c r="F38" s="51" t="s">
        <v>111</v>
      </c>
      <c r="G38" s="51" t="s">
        <v>111</v>
      </c>
      <c r="H38" s="51" t="s">
        <v>111</v>
      </c>
      <c r="I38" s="51" t="s">
        <v>111</v>
      </c>
      <c r="J38" s="51" t="s">
        <v>111</v>
      </c>
      <c r="K38" s="51" t="s">
        <v>111</v>
      </c>
      <c r="L38" s="51" t="s">
        <v>111</v>
      </c>
      <c r="M38" s="51" t="s">
        <v>111</v>
      </c>
      <c r="N38" s="51" t="s">
        <v>111</v>
      </c>
      <c r="O38" s="51" t="s">
        <v>111</v>
      </c>
      <c r="P38" s="51" t="s">
        <v>111</v>
      </c>
      <c r="Q38" s="51" t="s">
        <v>111</v>
      </c>
      <c r="R38" s="51" t="s">
        <v>111</v>
      </c>
      <c r="S38" s="51" t="s">
        <v>111</v>
      </c>
      <c r="T38" s="51" t="s">
        <v>111</v>
      </c>
      <c r="U38" s="6"/>
    </row>
    <row r="39" spans="1:21" s="40" customFormat="1" ht="56.25" x14ac:dyDescent="0.25">
      <c r="A39" s="38" t="s">
        <v>87</v>
      </c>
      <c r="B39" s="37" t="s">
        <v>50</v>
      </c>
      <c r="C39" s="39" t="s">
        <v>26</v>
      </c>
      <c r="D39" s="49" t="s">
        <v>111</v>
      </c>
      <c r="E39" s="49" t="s">
        <v>111</v>
      </c>
      <c r="F39" s="49" t="s">
        <v>111</v>
      </c>
      <c r="G39" s="49" t="s">
        <v>111</v>
      </c>
      <c r="H39" s="49" t="s">
        <v>111</v>
      </c>
      <c r="I39" s="49" t="s">
        <v>111</v>
      </c>
      <c r="J39" s="49" t="s">
        <v>111</v>
      </c>
      <c r="K39" s="49" t="s">
        <v>111</v>
      </c>
      <c r="L39" s="49" t="s">
        <v>111</v>
      </c>
      <c r="M39" s="49" t="s">
        <v>111</v>
      </c>
      <c r="N39" s="49" t="s">
        <v>111</v>
      </c>
      <c r="O39" s="49" t="s">
        <v>111</v>
      </c>
      <c r="P39" s="49" t="s">
        <v>111</v>
      </c>
      <c r="Q39" s="49" t="s">
        <v>111</v>
      </c>
      <c r="R39" s="49" t="s">
        <v>111</v>
      </c>
      <c r="S39" s="49" t="s">
        <v>111</v>
      </c>
      <c r="T39" s="49" t="s">
        <v>111</v>
      </c>
      <c r="U39" s="6"/>
    </row>
    <row r="40" spans="1:21" s="40" customFormat="1" ht="43.5" customHeight="1" x14ac:dyDescent="0.25">
      <c r="A40" s="38" t="s">
        <v>87</v>
      </c>
      <c r="B40" s="37" t="s">
        <v>51</v>
      </c>
      <c r="C40" s="39" t="s">
        <v>26</v>
      </c>
      <c r="D40" s="49" t="s">
        <v>111</v>
      </c>
      <c r="E40" s="49" t="s">
        <v>111</v>
      </c>
      <c r="F40" s="49" t="s">
        <v>111</v>
      </c>
      <c r="G40" s="49" t="s">
        <v>111</v>
      </c>
      <c r="H40" s="49" t="s">
        <v>111</v>
      </c>
      <c r="I40" s="49" t="s">
        <v>111</v>
      </c>
      <c r="J40" s="49" t="s">
        <v>111</v>
      </c>
      <c r="K40" s="49" t="s">
        <v>111</v>
      </c>
      <c r="L40" s="49" t="s">
        <v>111</v>
      </c>
      <c r="M40" s="49" t="s">
        <v>111</v>
      </c>
      <c r="N40" s="49" t="s">
        <v>111</v>
      </c>
      <c r="O40" s="49" t="s">
        <v>111</v>
      </c>
      <c r="P40" s="49" t="s">
        <v>111</v>
      </c>
      <c r="Q40" s="49" t="s">
        <v>111</v>
      </c>
      <c r="R40" s="49" t="s">
        <v>111</v>
      </c>
      <c r="S40" s="49" t="s">
        <v>111</v>
      </c>
      <c r="T40" s="49" t="s">
        <v>111</v>
      </c>
      <c r="U40" s="6"/>
    </row>
    <row r="41" spans="1:21" s="40" customFormat="1" ht="45.75" customHeight="1" x14ac:dyDescent="0.25">
      <c r="A41" s="38" t="s">
        <v>87</v>
      </c>
      <c r="B41" s="37" t="s">
        <v>52</v>
      </c>
      <c r="C41" s="39" t="s">
        <v>26</v>
      </c>
      <c r="D41" s="49" t="s">
        <v>111</v>
      </c>
      <c r="E41" s="49" t="s">
        <v>111</v>
      </c>
      <c r="F41" s="49" t="s">
        <v>111</v>
      </c>
      <c r="G41" s="49" t="s">
        <v>111</v>
      </c>
      <c r="H41" s="49" t="s">
        <v>111</v>
      </c>
      <c r="I41" s="49" t="s">
        <v>111</v>
      </c>
      <c r="J41" s="49" t="s">
        <v>111</v>
      </c>
      <c r="K41" s="49" t="s">
        <v>111</v>
      </c>
      <c r="L41" s="49" t="s">
        <v>111</v>
      </c>
      <c r="M41" s="49" t="s">
        <v>111</v>
      </c>
      <c r="N41" s="49" t="s">
        <v>111</v>
      </c>
      <c r="O41" s="49" t="s">
        <v>111</v>
      </c>
      <c r="P41" s="49" t="s">
        <v>111</v>
      </c>
      <c r="Q41" s="49" t="s">
        <v>111</v>
      </c>
      <c r="R41" s="49" t="s">
        <v>111</v>
      </c>
      <c r="S41" s="49" t="s">
        <v>111</v>
      </c>
      <c r="T41" s="49" t="s">
        <v>111</v>
      </c>
      <c r="U41" s="6"/>
    </row>
    <row r="42" spans="1:21" s="36" customFormat="1" ht="18.75" x14ac:dyDescent="0.25">
      <c r="A42" s="33"/>
      <c r="B42" s="26" t="s">
        <v>49</v>
      </c>
      <c r="C42" s="27" t="s">
        <v>26</v>
      </c>
      <c r="D42" s="51" t="s">
        <v>111</v>
      </c>
      <c r="E42" s="51" t="s">
        <v>111</v>
      </c>
      <c r="F42" s="51" t="s">
        <v>111</v>
      </c>
      <c r="G42" s="51" t="s">
        <v>111</v>
      </c>
      <c r="H42" s="51" t="s">
        <v>111</v>
      </c>
      <c r="I42" s="51" t="s">
        <v>111</v>
      </c>
      <c r="J42" s="51" t="s">
        <v>111</v>
      </c>
      <c r="K42" s="51" t="s">
        <v>111</v>
      </c>
      <c r="L42" s="51" t="s">
        <v>111</v>
      </c>
      <c r="M42" s="51" t="s">
        <v>111</v>
      </c>
      <c r="N42" s="51" t="s">
        <v>111</v>
      </c>
      <c r="O42" s="51" t="s">
        <v>111</v>
      </c>
      <c r="P42" s="51" t="s">
        <v>111</v>
      </c>
      <c r="Q42" s="51" t="s">
        <v>111</v>
      </c>
      <c r="R42" s="51" t="s">
        <v>111</v>
      </c>
      <c r="S42" s="51" t="s">
        <v>111</v>
      </c>
      <c r="T42" s="51" t="s">
        <v>111</v>
      </c>
      <c r="U42" s="6"/>
    </row>
    <row r="43" spans="1:21" s="40" customFormat="1" ht="56.25" x14ac:dyDescent="0.25">
      <c r="A43" s="38" t="s">
        <v>88</v>
      </c>
      <c r="B43" s="37" t="s">
        <v>50</v>
      </c>
      <c r="C43" s="39" t="s">
        <v>26</v>
      </c>
      <c r="D43" s="49" t="s">
        <v>111</v>
      </c>
      <c r="E43" s="49" t="s">
        <v>111</v>
      </c>
      <c r="F43" s="49" t="s">
        <v>111</v>
      </c>
      <c r="G43" s="49" t="s">
        <v>111</v>
      </c>
      <c r="H43" s="49" t="s">
        <v>111</v>
      </c>
      <c r="I43" s="49" t="s">
        <v>111</v>
      </c>
      <c r="J43" s="49" t="s">
        <v>111</v>
      </c>
      <c r="K43" s="49" t="s">
        <v>111</v>
      </c>
      <c r="L43" s="49" t="s">
        <v>111</v>
      </c>
      <c r="M43" s="49" t="s">
        <v>111</v>
      </c>
      <c r="N43" s="49" t="s">
        <v>111</v>
      </c>
      <c r="O43" s="49" t="s">
        <v>111</v>
      </c>
      <c r="P43" s="49" t="s">
        <v>111</v>
      </c>
      <c r="Q43" s="49" t="s">
        <v>111</v>
      </c>
      <c r="R43" s="49" t="s">
        <v>111</v>
      </c>
      <c r="S43" s="49" t="s">
        <v>111</v>
      </c>
      <c r="T43" s="49" t="s">
        <v>111</v>
      </c>
      <c r="U43" s="6"/>
    </row>
    <row r="44" spans="1:21" s="40" customFormat="1" ht="43.5" customHeight="1" x14ac:dyDescent="0.25">
      <c r="A44" s="38" t="s">
        <v>88</v>
      </c>
      <c r="B44" s="37" t="s">
        <v>51</v>
      </c>
      <c r="C44" s="39" t="s">
        <v>26</v>
      </c>
      <c r="D44" s="49" t="s">
        <v>111</v>
      </c>
      <c r="E44" s="49" t="s">
        <v>111</v>
      </c>
      <c r="F44" s="49" t="s">
        <v>111</v>
      </c>
      <c r="G44" s="49" t="s">
        <v>111</v>
      </c>
      <c r="H44" s="49" t="s">
        <v>111</v>
      </c>
      <c r="I44" s="49" t="s">
        <v>111</v>
      </c>
      <c r="J44" s="49" t="s">
        <v>111</v>
      </c>
      <c r="K44" s="49" t="s">
        <v>111</v>
      </c>
      <c r="L44" s="49" t="s">
        <v>111</v>
      </c>
      <c r="M44" s="49" t="s">
        <v>111</v>
      </c>
      <c r="N44" s="49" t="s">
        <v>111</v>
      </c>
      <c r="O44" s="49" t="s">
        <v>111</v>
      </c>
      <c r="P44" s="49" t="s">
        <v>111</v>
      </c>
      <c r="Q44" s="49" t="s">
        <v>111</v>
      </c>
      <c r="R44" s="49" t="s">
        <v>111</v>
      </c>
      <c r="S44" s="49" t="s">
        <v>111</v>
      </c>
      <c r="T44" s="49" t="s">
        <v>111</v>
      </c>
      <c r="U44" s="6"/>
    </row>
    <row r="45" spans="1:21" s="40" customFormat="1" ht="45.75" customHeight="1" x14ac:dyDescent="0.25">
      <c r="A45" s="38" t="s">
        <v>88</v>
      </c>
      <c r="B45" s="37" t="s">
        <v>53</v>
      </c>
      <c r="C45" s="39" t="s">
        <v>26</v>
      </c>
      <c r="D45" s="49" t="s">
        <v>111</v>
      </c>
      <c r="E45" s="49" t="s">
        <v>111</v>
      </c>
      <c r="F45" s="49" t="s">
        <v>111</v>
      </c>
      <c r="G45" s="49" t="s">
        <v>111</v>
      </c>
      <c r="H45" s="49" t="s">
        <v>111</v>
      </c>
      <c r="I45" s="49" t="s">
        <v>111</v>
      </c>
      <c r="J45" s="49" t="s">
        <v>111</v>
      </c>
      <c r="K45" s="49" t="s">
        <v>111</v>
      </c>
      <c r="L45" s="49" t="s">
        <v>111</v>
      </c>
      <c r="M45" s="49" t="s">
        <v>111</v>
      </c>
      <c r="N45" s="49" t="s">
        <v>111</v>
      </c>
      <c r="O45" s="49" t="s">
        <v>111</v>
      </c>
      <c r="P45" s="49" t="s">
        <v>111</v>
      </c>
      <c r="Q45" s="49" t="s">
        <v>111</v>
      </c>
      <c r="R45" s="49" t="s">
        <v>111</v>
      </c>
      <c r="S45" s="49" t="s">
        <v>111</v>
      </c>
      <c r="T45" s="49" t="s">
        <v>111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111</v>
      </c>
      <c r="E46" s="48" t="s">
        <v>111</v>
      </c>
      <c r="F46" s="48" t="s">
        <v>111</v>
      </c>
      <c r="G46" s="48" t="s">
        <v>111</v>
      </c>
      <c r="H46" s="48" t="s">
        <v>111</v>
      </c>
      <c r="I46" s="48" t="s">
        <v>111</v>
      </c>
      <c r="J46" s="48" t="s">
        <v>111</v>
      </c>
      <c r="K46" s="48" t="s">
        <v>111</v>
      </c>
      <c r="L46" s="48" t="s">
        <v>111</v>
      </c>
      <c r="M46" s="48" t="s">
        <v>111</v>
      </c>
      <c r="N46" s="48" t="s">
        <v>111</v>
      </c>
      <c r="O46" s="48" t="s">
        <v>111</v>
      </c>
      <c r="P46" s="48" t="s">
        <v>111</v>
      </c>
      <c r="Q46" s="48" t="s">
        <v>111</v>
      </c>
      <c r="R46" s="48" t="s">
        <v>111</v>
      </c>
      <c r="S46" s="48" t="s">
        <v>111</v>
      </c>
      <c r="T46" s="48" t="s">
        <v>111</v>
      </c>
      <c r="U46" s="6"/>
    </row>
    <row r="47" spans="1:21" s="40" customFormat="1" ht="37.5" x14ac:dyDescent="0.25">
      <c r="A47" s="38" t="s">
        <v>110</v>
      </c>
      <c r="B47" s="37" t="s">
        <v>55</v>
      </c>
      <c r="C47" s="39" t="s">
        <v>26</v>
      </c>
      <c r="D47" s="49" t="s">
        <v>111</v>
      </c>
      <c r="E47" s="49" t="s">
        <v>111</v>
      </c>
      <c r="F47" s="49" t="s">
        <v>111</v>
      </c>
      <c r="G47" s="49" t="s">
        <v>111</v>
      </c>
      <c r="H47" s="49" t="s">
        <v>111</v>
      </c>
      <c r="I47" s="49" t="s">
        <v>111</v>
      </c>
      <c r="J47" s="49" t="s">
        <v>111</v>
      </c>
      <c r="K47" s="49" t="s">
        <v>111</v>
      </c>
      <c r="L47" s="49" t="s">
        <v>111</v>
      </c>
      <c r="M47" s="49" t="s">
        <v>111</v>
      </c>
      <c r="N47" s="49" t="s">
        <v>111</v>
      </c>
      <c r="O47" s="49" t="s">
        <v>111</v>
      </c>
      <c r="P47" s="49" t="s">
        <v>111</v>
      </c>
      <c r="Q47" s="49" t="s">
        <v>111</v>
      </c>
      <c r="R47" s="49" t="s">
        <v>111</v>
      </c>
      <c r="S47" s="49" t="s">
        <v>111</v>
      </c>
      <c r="T47" s="49" t="s">
        <v>111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111</v>
      </c>
      <c r="E49" s="49" t="s">
        <v>111</v>
      </c>
      <c r="F49" s="49" t="s">
        <v>111</v>
      </c>
      <c r="G49" s="49" t="s">
        <v>111</v>
      </c>
      <c r="H49" s="49" t="s">
        <v>111</v>
      </c>
      <c r="I49" s="49" t="s">
        <v>111</v>
      </c>
      <c r="J49" s="49" t="s">
        <v>111</v>
      </c>
      <c r="K49" s="49" t="s">
        <v>111</v>
      </c>
      <c r="L49" s="49" t="s">
        <v>111</v>
      </c>
      <c r="M49" s="49" t="s">
        <v>111</v>
      </c>
      <c r="N49" s="49" t="s">
        <v>111</v>
      </c>
      <c r="O49" s="49" t="s">
        <v>111</v>
      </c>
      <c r="P49" s="49" t="s">
        <v>111</v>
      </c>
      <c r="Q49" s="49" t="s">
        <v>111</v>
      </c>
      <c r="R49" s="49" t="s">
        <v>111</v>
      </c>
      <c r="S49" s="49" t="s">
        <v>111</v>
      </c>
      <c r="T49" s="49" t="s">
        <v>111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D61</f>
        <v>0.23</v>
      </c>
      <c r="E50" s="50">
        <v>0.23855000000000001</v>
      </c>
      <c r="F50" s="45">
        <f>D50-E50</f>
        <v>-8.550000000000002E-3</v>
      </c>
      <c r="G50" s="50">
        <f>G61</f>
        <v>0</v>
      </c>
      <c r="H50" s="50">
        <f>P50</f>
        <v>0</v>
      </c>
      <c r="I50" s="50" t="s">
        <v>111</v>
      </c>
      <c r="J50" s="50" t="s">
        <v>111</v>
      </c>
      <c r="K50" s="50" t="s">
        <v>111</v>
      </c>
      <c r="L50" s="50" t="s">
        <v>111</v>
      </c>
      <c r="M50" s="50">
        <f>M61</f>
        <v>0</v>
      </c>
      <c r="N50" s="50"/>
      <c r="O50" s="50" t="s">
        <v>111</v>
      </c>
      <c r="P50" s="50">
        <f>P61</f>
        <v>0</v>
      </c>
      <c r="Q50" s="50" t="s">
        <v>111</v>
      </c>
      <c r="R50" s="91">
        <f>G50-H50</f>
        <v>0</v>
      </c>
      <c r="S50" s="59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8" t="s">
        <v>111</v>
      </c>
      <c r="E51" s="48" t="s">
        <v>111</v>
      </c>
      <c r="F51" s="48" t="s">
        <v>111</v>
      </c>
      <c r="G51" s="48" t="s">
        <v>111</v>
      </c>
      <c r="H51" s="48" t="s">
        <v>111</v>
      </c>
      <c r="I51" s="48" t="s">
        <v>111</v>
      </c>
      <c r="J51" s="48" t="s">
        <v>111</v>
      </c>
      <c r="K51" s="48" t="s">
        <v>111</v>
      </c>
      <c r="L51" s="48" t="s">
        <v>111</v>
      </c>
      <c r="M51" s="48" t="s">
        <v>111</v>
      </c>
      <c r="N51" s="48" t="s">
        <v>111</v>
      </c>
      <c r="O51" s="48" t="s">
        <v>111</v>
      </c>
      <c r="P51" s="48" t="s">
        <v>111</v>
      </c>
      <c r="Q51" s="48" t="s">
        <v>111</v>
      </c>
      <c r="R51" s="48" t="s">
        <v>111</v>
      </c>
      <c r="S51" s="48" t="s">
        <v>111</v>
      </c>
      <c r="T51" s="48" t="s">
        <v>111</v>
      </c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111</v>
      </c>
      <c r="E52" s="42" t="s">
        <v>111</v>
      </c>
      <c r="F52" s="42" t="s">
        <v>111</v>
      </c>
      <c r="G52" s="42" t="s">
        <v>111</v>
      </c>
      <c r="H52" s="42" t="s">
        <v>111</v>
      </c>
      <c r="I52" s="42" t="s">
        <v>111</v>
      </c>
      <c r="J52" s="42" t="s">
        <v>111</v>
      </c>
      <c r="K52" s="42" t="s">
        <v>111</v>
      </c>
      <c r="L52" s="42" t="s">
        <v>111</v>
      </c>
      <c r="M52" s="42" t="s">
        <v>111</v>
      </c>
      <c r="N52" s="42" t="s">
        <v>111</v>
      </c>
      <c r="O52" s="42" t="s">
        <v>111</v>
      </c>
      <c r="P52" s="42" t="s">
        <v>111</v>
      </c>
      <c r="Q52" s="42" t="s">
        <v>111</v>
      </c>
      <c r="R52" s="42" t="s">
        <v>111</v>
      </c>
      <c r="S52" s="42" t="s">
        <v>111</v>
      </c>
      <c r="T52" s="49" t="s">
        <v>111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 t="s">
        <v>111</v>
      </c>
      <c r="E53" s="42" t="s">
        <v>111</v>
      </c>
      <c r="F53" s="42" t="s">
        <v>111</v>
      </c>
      <c r="G53" s="42" t="s">
        <v>111</v>
      </c>
      <c r="H53" s="42" t="s">
        <v>111</v>
      </c>
      <c r="I53" s="42" t="s">
        <v>111</v>
      </c>
      <c r="J53" s="42" t="s">
        <v>111</v>
      </c>
      <c r="K53" s="42" t="s">
        <v>111</v>
      </c>
      <c r="L53" s="42" t="s">
        <v>111</v>
      </c>
      <c r="M53" s="42" t="s">
        <v>111</v>
      </c>
      <c r="N53" s="42" t="s">
        <v>111</v>
      </c>
      <c r="O53" s="42" t="s">
        <v>111</v>
      </c>
      <c r="P53" s="42" t="s">
        <v>111</v>
      </c>
      <c r="Q53" s="42" t="s">
        <v>111</v>
      </c>
      <c r="R53" s="42" t="s">
        <v>111</v>
      </c>
      <c r="S53" s="42" t="s">
        <v>111</v>
      </c>
      <c r="T53" s="42" t="s">
        <v>111</v>
      </c>
      <c r="U53" s="6"/>
    </row>
    <row r="54" spans="1:21" s="35" customFormat="1" ht="18.75" x14ac:dyDescent="0.25">
      <c r="A54" s="31" t="s">
        <v>46</v>
      </c>
      <c r="B54" s="24" t="s">
        <v>61</v>
      </c>
      <c r="C54" s="23" t="s">
        <v>26</v>
      </c>
      <c r="D54" s="44" t="str">
        <f>D55</f>
        <v>нд</v>
      </c>
      <c r="E54" s="44" t="str">
        <f t="shared" ref="E54:P54" si="11">E55</f>
        <v>нд</v>
      </c>
      <c r="F54" s="44" t="str">
        <f t="shared" si="11"/>
        <v>нд</v>
      </c>
      <c r="G54" s="44" t="str">
        <f t="shared" si="11"/>
        <v>нд</v>
      </c>
      <c r="H54" s="44" t="str">
        <f t="shared" si="11"/>
        <v>нд</v>
      </c>
      <c r="I54" s="44" t="str">
        <f t="shared" si="11"/>
        <v>нд</v>
      </c>
      <c r="J54" s="44" t="str">
        <f t="shared" si="11"/>
        <v>нд</v>
      </c>
      <c r="K54" s="44" t="str">
        <f t="shared" si="11"/>
        <v>нд</v>
      </c>
      <c r="L54" s="44" t="str">
        <f t="shared" si="11"/>
        <v>нд</v>
      </c>
      <c r="M54" s="44" t="str">
        <f t="shared" si="11"/>
        <v>нд</v>
      </c>
      <c r="N54" s="44" t="str">
        <f t="shared" si="11"/>
        <v>нд</v>
      </c>
      <c r="O54" s="44" t="str">
        <f t="shared" si="11"/>
        <v>нд</v>
      </c>
      <c r="P54" s="44" t="str">
        <f t="shared" si="11"/>
        <v>нд</v>
      </c>
      <c r="Q54" s="48" t="s">
        <v>111</v>
      </c>
      <c r="R54" s="48" t="s">
        <v>111</v>
      </c>
      <c r="S54" s="48" t="s">
        <v>111</v>
      </c>
      <c r="T54" s="48" t="s">
        <v>111</v>
      </c>
      <c r="U54" s="6"/>
    </row>
    <row r="55" spans="1:21" s="40" customFormat="1" ht="18.75" x14ac:dyDescent="0.25">
      <c r="A55" s="38" t="s">
        <v>93</v>
      </c>
      <c r="B55" s="37" t="s">
        <v>62</v>
      </c>
      <c r="C55" s="39" t="s">
        <v>26</v>
      </c>
      <c r="D55" s="49" t="s">
        <v>111</v>
      </c>
      <c r="E55" s="49" t="s">
        <v>111</v>
      </c>
      <c r="F55" s="49" t="s">
        <v>111</v>
      </c>
      <c r="G55" s="49" t="s">
        <v>111</v>
      </c>
      <c r="H55" s="49" t="s">
        <v>111</v>
      </c>
      <c r="I55" s="49" t="s">
        <v>111</v>
      </c>
      <c r="J55" s="49" t="s">
        <v>111</v>
      </c>
      <c r="K55" s="49" t="s">
        <v>111</v>
      </c>
      <c r="L55" s="49" t="s">
        <v>111</v>
      </c>
      <c r="M55" s="49" t="s">
        <v>111</v>
      </c>
      <c r="N55" s="49" t="s">
        <v>111</v>
      </c>
      <c r="O55" s="49" t="s">
        <v>111</v>
      </c>
      <c r="P55" s="49" t="s">
        <v>111</v>
      </c>
      <c r="Q55" s="49" t="s">
        <v>111</v>
      </c>
      <c r="R55" s="49" t="s">
        <v>111</v>
      </c>
      <c r="S55" s="49" t="s">
        <v>111</v>
      </c>
      <c r="T55" s="49" t="s">
        <v>111</v>
      </c>
      <c r="U55" s="6"/>
    </row>
    <row r="56" spans="1:21" s="40" customFormat="1" ht="18.75" x14ac:dyDescent="0.25">
      <c r="A56" s="38" t="s">
        <v>94</v>
      </c>
      <c r="B56" s="37" t="s">
        <v>112</v>
      </c>
      <c r="C56" s="39" t="s">
        <v>26</v>
      </c>
      <c r="D56" s="49" t="s">
        <v>111</v>
      </c>
      <c r="E56" s="49" t="s">
        <v>111</v>
      </c>
      <c r="F56" s="49" t="s">
        <v>111</v>
      </c>
      <c r="G56" s="49" t="s">
        <v>111</v>
      </c>
      <c r="H56" s="49" t="s">
        <v>111</v>
      </c>
      <c r="I56" s="49" t="s">
        <v>111</v>
      </c>
      <c r="J56" s="49" t="s">
        <v>111</v>
      </c>
      <c r="K56" s="49" t="s">
        <v>111</v>
      </c>
      <c r="L56" s="49" t="s">
        <v>111</v>
      </c>
      <c r="M56" s="49" t="s">
        <v>111</v>
      </c>
      <c r="N56" s="49" t="s">
        <v>111</v>
      </c>
      <c r="O56" s="49" t="s">
        <v>111</v>
      </c>
      <c r="P56" s="49" t="s">
        <v>111</v>
      </c>
      <c r="Q56" s="49" t="s">
        <v>111</v>
      </c>
      <c r="R56" s="49" t="s">
        <v>111</v>
      </c>
      <c r="S56" s="49" t="s">
        <v>111</v>
      </c>
      <c r="T56" s="49" t="s">
        <v>111</v>
      </c>
      <c r="U56" s="6"/>
    </row>
    <row r="57" spans="1:21" s="35" customFormat="1" ht="18.75" x14ac:dyDescent="0.25">
      <c r="A57" s="31" t="s">
        <v>95</v>
      </c>
      <c r="B57" s="24" t="s">
        <v>63</v>
      </c>
      <c r="C57" s="23" t="s">
        <v>26</v>
      </c>
      <c r="D57" s="48" t="s">
        <v>111</v>
      </c>
      <c r="E57" s="48" t="s">
        <v>111</v>
      </c>
      <c r="F57" s="48" t="s">
        <v>111</v>
      </c>
      <c r="G57" s="48" t="s">
        <v>111</v>
      </c>
      <c r="H57" s="48" t="s">
        <v>111</v>
      </c>
      <c r="I57" s="48" t="s">
        <v>111</v>
      </c>
      <c r="J57" s="48" t="s">
        <v>111</v>
      </c>
      <c r="K57" s="48" t="s">
        <v>111</v>
      </c>
      <c r="L57" s="48" t="s">
        <v>111</v>
      </c>
      <c r="M57" s="48" t="s">
        <v>111</v>
      </c>
      <c r="N57" s="48" t="s">
        <v>111</v>
      </c>
      <c r="O57" s="48" t="s">
        <v>111</v>
      </c>
      <c r="P57" s="48" t="s">
        <v>111</v>
      </c>
      <c r="Q57" s="48" t="s">
        <v>111</v>
      </c>
      <c r="R57" s="48" t="s">
        <v>111</v>
      </c>
      <c r="S57" s="48" t="s">
        <v>111</v>
      </c>
      <c r="T57" s="48" t="s">
        <v>111</v>
      </c>
      <c r="U57" s="6"/>
    </row>
    <row r="58" spans="1:21" s="40" customFormat="1" ht="18.75" x14ac:dyDescent="0.25">
      <c r="A58" s="38" t="s">
        <v>96</v>
      </c>
      <c r="B58" s="37" t="s">
        <v>113</v>
      </c>
      <c r="C58" s="39" t="s">
        <v>26</v>
      </c>
      <c r="D58" s="49" t="s">
        <v>111</v>
      </c>
      <c r="E58" s="49" t="s">
        <v>111</v>
      </c>
      <c r="F58" s="49" t="s">
        <v>111</v>
      </c>
      <c r="G58" s="49" t="s">
        <v>111</v>
      </c>
      <c r="H58" s="49" t="s">
        <v>111</v>
      </c>
      <c r="I58" s="49" t="s">
        <v>111</v>
      </c>
      <c r="J58" s="49" t="s">
        <v>111</v>
      </c>
      <c r="K58" s="49" t="s">
        <v>111</v>
      </c>
      <c r="L58" s="49" t="s">
        <v>111</v>
      </c>
      <c r="M58" s="49" t="s">
        <v>111</v>
      </c>
      <c r="N58" s="49" t="s">
        <v>111</v>
      </c>
      <c r="O58" s="49" t="s">
        <v>111</v>
      </c>
      <c r="P58" s="49" t="s">
        <v>111</v>
      </c>
      <c r="Q58" s="49" t="s">
        <v>111</v>
      </c>
      <c r="R58" s="49" t="s">
        <v>111</v>
      </c>
      <c r="S58" s="49" t="s">
        <v>111</v>
      </c>
      <c r="T58" s="49" t="s">
        <v>111</v>
      </c>
      <c r="U58" s="6"/>
    </row>
    <row r="59" spans="1:21" s="40" customFormat="1" ht="18.75" x14ac:dyDescent="0.25">
      <c r="A59" s="38" t="s">
        <v>97</v>
      </c>
      <c r="B59" s="37" t="s">
        <v>64</v>
      </c>
      <c r="C59" s="39" t="s">
        <v>26</v>
      </c>
      <c r="D59" s="49" t="s">
        <v>111</v>
      </c>
      <c r="E59" s="49" t="s">
        <v>111</v>
      </c>
      <c r="F59" s="49" t="s">
        <v>111</v>
      </c>
      <c r="G59" s="49" t="s">
        <v>111</v>
      </c>
      <c r="H59" s="49" t="s">
        <v>111</v>
      </c>
      <c r="I59" s="49" t="s">
        <v>111</v>
      </c>
      <c r="J59" s="49" t="s">
        <v>111</v>
      </c>
      <c r="K59" s="49" t="s">
        <v>111</v>
      </c>
      <c r="L59" s="49" t="s">
        <v>111</v>
      </c>
      <c r="M59" s="49" t="s">
        <v>111</v>
      </c>
      <c r="N59" s="49" t="s">
        <v>111</v>
      </c>
      <c r="O59" s="49" t="s">
        <v>111</v>
      </c>
      <c r="P59" s="49" t="s">
        <v>111</v>
      </c>
      <c r="Q59" s="49" t="s">
        <v>111</v>
      </c>
      <c r="R59" s="49" t="s">
        <v>111</v>
      </c>
      <c r="S59" s="49" t="s">
        <v>111</v>
      </c>
      <c r="T59" s="49" t="s">
        <v>111</v>
      </c>
      <c r="U59" s="6"/>
    </row>
    <row r="60" spans="1:21" s="40" customFormat="1" ht="18.75" x14ac:dyDescent="0.25">
      <c r="A60" s="38" t="s">
        <v>98</v>
      </c>
      <c r="B60" s="37" t="s">
        <v>65</v>
      </c>
      <c r="C60" s="39" t="s">
        <v>26</v>
      </c>
      <c r="D60" s="49" t="s">
        <v>111</v>
      </c>
      <c r="E60" s="49" t="s">
        <v>111</v>
      </c>
      <c r="F60" s="49" t="s">
        <v>111</v>
      </c>
      <c r="G60" s="49" t="s">
        <v>111</v>
      </c>
      <c r="H60" s="49" t="s">
        <v>111</v>
      </c>
      <c r="I60" s="49" t="s">
        <v>111</v>
      </c>
      <c r="J60" s="49" t="s">
        <v>111</v>
      </c>
      <c r="K60" s="49" t="s">
        <v>111</v>
      </c>
      <c r="L60" s="49" t="s">
        <v>111</v>
      </c>
      <c r="M60" s="49" t="s">
        <v>111</v>
      </c>
      <c r="N60" s="49" t="s">
        <v>111</v>
      </c>
      <c r="O60" s="49" t="s">
        <v>111</v>
      </c>
      <c r="P60" s="49" t="s">
        <v>111</v>
      </c>
      <c r="Q60" s="49" t="s">
        <v>111</v>
      </c>
      <c r="R60" s="49" t="s">
        <v>111</v>
      </c>
      <c r="S60" s="49" t="s">
        <v>111</v>
      </c>
      <c r="T60" s="49" t="s">
        <v>111</v>
      </c>
      <c r="U60" s="6"/>
    </row>
    <row r="61" spans="1:21" s="40" customFormat="1" ht="18.75" x14ac:dyDescent="0.25">
      <c r="A61" s="52" t="s">
        <v>99</v>
      </c>
      <c r="B61" s="53" t="s">
        <v>66</v>
      </c>
      <c r="C61" s="54" t="s">
        <v>26</v>
      </c>
      <c r="D61" s="55">
        <v>0.23</v>
      </c>
      <c r="E61" s="55">
        <v>0.23855000000000001</v>
      </c>
      <c r="F61" s="56">
        <f>D61-E61</f>
        <v>-8.550000000000002E-3</v>
      </c>
      <c r="G61" s="55">
        <f>M61</f>
        <v>0</v>
      </c>
      <c r="H61" s="55">
        <f>P61</f>
        <v>0</v>
      </c>
      <c r="I61" s="55" t="s">
        <v>111</v>
      </c>
      <c r="J61" s="55" t="s">
        <v>111</v>
      </c>
      <c r="K61" s="55" t="s">
        <v>111</v>
      </c>
      <c r="L61" s="55" t="s">
        <v>111</v>
      </c>
      <c r="M61" s="55"/>
      <c r="N61" s="55" t="s">
        <v>111</v>
      </c>
      <c r="O61" s="55" t="s">
        <v>111</v>
      </c>
      <c r="P61" s="55"/>
      <c r="Q61" s="56">
        <f>F61-P61</f>
        <v>-8.550000000000002E-3</v>
      </c>
      <c r="R61" s="55">
        <f>G61-H61</f>
        <v>0</v>
      </c>
      <c r="S61" s="59"/>
      <c r="T61" s="9"/>
      <c r="U61" s="6"/>
    </row>
    <row r="62" spans="1:21" s="40" customFormat="1" ht="23.25" customHeight="1" x14ac:dyDescent="0.25">
      <c r="A62" s="62" t="s">
        <v>100</v>
      </c>
      <c r="B62" s="61" t="s">
        <v>67</v>
      </c>
      <c r="C62" s="39" t="s">
        <v>26</v>
      </c>
      <c r="D62" s="49" t="s">
        <v>111</v>
      </c>
      <c r="E62" s="49" t="s">
        <v>111</v>
      </c>
      <c r="F62" s="49" t="s">
        <v>111</v>
      </c>
      <c r="G62" s="49" t="s">
        <v>111</v>
      </c>
      <c r="H62" s="49" t="s">
        <v>111</v>
      </c>
      <c r="I62" s="49" t="s">
        <v>111</v>
      </c>
      <c r="J62" s="49" t="s">
        <v>111</v>
      </c>
      <c r="K62" s="49" t="s">
        <v>111</v>
      </c>
      <c r="L62" s="49" t="s">
        <v>111</v>
      </c>
      <c r="M62" s="49" t="s">
        <v>111</v>
      </c>
      <c r="N62" s="49" t="s">
        <v>111</v>
      </c>
      <c r="O62" s="49" t="s">
        <v>111</v>
      </c>
      <c r="P62" s="49" t="s">
        <v>111</v>
      </c>
      <c r="Q62" s="49" t="s">
        <v>111</v>
      </c>
      <c r="R62" s="49" t="s">
        <v>111</v>
      </c>
      <c r="S62" s="49" t="s">
        <v>111</v>
      </c>
      <c r="T62" s="49" t="s">
        <v>111</v>
      </c>
      <c r="U62" s="6"/>
    </row>
    <row r="63" spans="1:21" s="40" customFormat="1" ht="22.5" customHeight="1" x14ac:dyDescent="0.25">
      <c r="A63" s="38" t="s">
        <v>101</v>
      </c>
      <c r="B63" s="37" t="s">
        <v>68</v>
      </c>
      <c r="C63" s="39" t="s">
        <v>26</v>
      </c>
      <c r="D63" s="49" t="s">
        <v>111</v>
      </c>
      <c r="E63" s="49" t="s">
        <v>111</v>
      </c>
      <c r="F63" s="49" t="s">
        <v>111</v>
      </c>
      <c r="G63" s="49" t="s">
        <v>111</v>
      </c>
      <c r="H63" s="49" t="s">
        <v>111</v>
      </c>
      <c r="I63" s="49" t="s">
        <v>111</v>
      </c>
      <c r="J63" s="49" t="s">
        <v>111</v>
      </c>
      <c r="K63" s="49" t="s">
        <v>111</v>
      </c>
      <c r="L63" s="49" t="s">
        <v>111</v>
      </c>
      <c r="M63" s="49" t="s">
        <v>111</v>
      </c>
      <c r="N63" s="49" t="s">
        <v>111</v>
      </c>
      <c r="O63" s="49" t="s">
        <v>111</v>
      </c>
      <c r="P63" s="49" t="s">
        <v>111</v>
      </c>
      <c r="Q63" s="49" t="s">
        <v>111</v>
      </c>
      <c r="R63" s="49" t="s">
        <v>111</v>
      </c>
      <c r="S63" s="49" t="s">
        <v>111</v>
      </c>
      <c r="T63" s="49" t="s">
        <v>111</v>
      </c>
      <c r="U63" s="6"/>
    </row>
    <row r="64" spans="1:21" s="40" customFormat="1" ht="18.75" x14ac:dyDescent="0.25">
      <c r="A64" s="38" t="s">
        <v>102</v>
      </c>
      <c r="B64" s="37" t="s">
        <v>69</v>
      </c>
      <c r="C64" s="39" t="s">
        <v>26</v>
      </c>
      <c r="D64" s="49" t="s">
        <v>111</v>
      </c>
      <c r="E64" s="49" t="s">
        <v>111</v>
      </c>
      <c r="F64" s="49" t="s">
        <v>111</v>
      </c>
      <c r="G64" s="49" t="s">
        <v>111</v>
      </c>
      <c r="H64" s="49" t="s">
        <v>111</v>
      </c>
      <c r="I64" s="49" t="s">
        <v>111</v>
      </c>
      <c r="J64" s="49" t="s">
        <v>111</v>
      </c>
      <c r="K64" s="49" t="s">
        <v>111</v>
      </c>
      <c r="L64" s="49" t="s">
        <v>111</v>
      </c>
      <c r="M64" s="49" t="s">
        <v>111</v>
      </c>
      <c r="N64" s="49" t="s">
        <v>111</v>
      </c>
      <c r="O64" s="49" t="s">
        <v>111</v>
      </c>
      <c r="P64" s="49" t="s">
        <v>111</v>
      </c>
      <c r="Q64" s="49" t="s">
        <v>111</v>
      </c>
      <c r="R64" s="49" t="s">
        <v>111</v>
      </c>
      <c r="S64" s="49" t="s">
        <v>111</v>
      </c>
      <c r="T64" s="49" t="s">
        <v>111</v>
      </c>
      <c r="U64" s="6"/>
    </row>
    <row r="65" spans="1:21" s="40" customFormat="1" ht="37.5" x14ac:dyDescent="0.25">
      <c r="A65" s="38" t="s">
        <v>103</v>
      </c>
      <c r="B65" s="37" t="s">
        <v>70</v>
      </c>
      <c r="C65" s="39" t="s">
        <v>26</v>
      </c>
      <c r="D65" s="49" t="s">
        <v>111</v>
      </c>
      <c r="E65" s="49" t="s">
        <v>111</v>
      </c>
      <c r="F65" s="49" t="s">
        <v>111</v>
      </c>
      <c r="G65" s="49" t="s">
        <v>111</v>
      </c>
      <c r="H65" s="49" t="s">
        <v>111</v>
      </c>
      <c r="I65" s="49" t="s">
        <v>111</v>
      </c>
      <c r="J65" s="49" t="s">
        <v>111</v>
      </c>
      <c r="K65" s="49" t="s">
        <v>111</v>
      </c>
      <c r="L65" s="49" t="s">
        <v>111</v>
      </c>
      <c r="M65" s="49" t="s">
        <v>111</v>
      </c>
      <c r="N65" s="49" t="s">
        <v>111</v>
      </c>
      <c r="O65" s="49" t="s">
        <v>111</v>
      </c>
      <c r="P65" s="49" t="s">
        <v>111</v>
      </c>
      <c r="Q65" s="49" t="s">
        <v>111</v>
      </c>
      <c r="R65" s="49" t="s">
        <v>111</v>
      </c>
      <c r="S65" s="49" t="s">
        <v>111</v>
      </c>
      <c r="T65" s="49" t="s">
        <v>111</v>
      </c>
      <c r="U65" s="6"/>
    </row>
    <row r="66" spans="1:21" s="35" customFormat="1" ht="24.75" customHeight="1" x14ac:dyDescent="0.25">
      <c r="A66" s="31" t="s">
        <v>104</v>
      </c>
      <c r="B66" s="24" t="s">
        <v>71</v>
      </c>
      <c r="C66" s="23" t="s">
        <v>26</v>
      </c>
      <c r="D66" s="48" t="s">
        <v>111</v>
      </c>
      <c r="E66" s="48" t="s">
        <v>111</v>
      </c>
      <c r="F66" s="48" t="s">
        <v>111</v>
      </c>
      <c r="G66" s="48" t="s">
        <v>111</v>
      </c>
      <c r="H66" s="48" t="s">
        <v>111</v>
      </c>
      <c r="I66" s="48" t="s">
        <v>111</v>
      </c>
      <c r="J66" s="48" t="s">
        <v>111</v>
      </c>
      <c r="K66" s="48" t="s">
        <v>111</v>
      </c>
      <c r="L66" s="48" t="s">
        <v>111</v>
      </c>
      <c r="M66" s="48" t="s">
        <v>111</v>
      </c>
      <c r="N66" s="48" t="s">
        <v>111</v>
      </c>
      <c r="O66" s="48" t="s">
        <v>111</v>
      </c>
      <c r="P66" s="48" t="s">
        <v>111</v>
      </c>
      <c r="Q66" s="48" t="s">
        <v>111</v>
      </c>
      <c r="R66" s="48" t="s">
        <v>111</v>
      </c>
      <c r="S66" s="48" t="s">
        <v>111</v>
      </c>
      <c r="T66" s="48" t="s">
        <v>111</v>
      </c>
      <c r="U66" s="6"/>
    </row>
    <row r="67" spans="1:21" s="40" customFormat="1" ht="18.75" x14ac:dyDescent="0.25">
      <c r="A67" s="38" t="s">
        <v>105</v>
      </c>
      <c r="B67" s="37" t="s">
        <v>72</v>
      </c>
      <c r="C67" s="39" t="s">
        <v>26</v>
      </c>
      <c r="D67" s="49" t="s">
        <v>111</v>
      </c>
      <c r="E67" s="49" t="s">
        <v>111</v>
      </c>
      <c r="F67" s="49" t="s">
        <v>111</v>
      </c>
      <c r="G67" s="49" t="s">
        <v>111</v>
      </c>
      <c r="H67" s="49" t="s">
        <v>111</v>
      </c>
      <c r="I67" s="49" t="s">
        <v>111</v>
      </c>
      <c r="J67" s="49" t="s">
        <v>111</v>
      </c>
      <c r="K67" s="49" t="s">
        <v>111</v>
      </c>
      <c r="L67" s="49" t="s">
        <v>111</v>
      </c>
      <c r="M67" s="49" t="s">
        <v>111</v>
      </c>
      <c r="N67" s="49" t="s">
        <v>111</v>
      </c>
      <c r="O67" s="49" t="s">
        <v>111</v>
      </c>
      <c r="P67" s="49" t="s">
        <v>111</v>
      </c>
      <c r="Q67" s="49" t="s">
        <v>111</v>
      </c>
      <c r="R67" s="49" t="s">
        <v>111</v>
      </c>
      <c r="S67" s="49" t="s">
        <v>111</v>
      </c>
      <c r="T67" s="49" t="s">
        <v>111</v>
      </c>
      <c r="U67" s="6"/>
    </row>
    <row r="68" spans="1:21" s="40" customFormat="1" ht="18.75" x14ac:dyDescent="0.25">
      <c r="A68" s="38" t="s">
        <v>106</v>
      </c>
      <c r="B68" s="37" t="s">
        <v>73</v>
      </c>
      <c r="C68" s="39" t="s">
        <v>26</v>
      </c>
      <c r="D68" s="49" t="s">
        <v>111</v>
      </c>
      <c r="E68" s="49" t="s">
        <v>111</v>
      </c>
      <c r="F68" s="49" t="s">
        <v>111</v>
      </c>
      <c r="G68" s="49" t="s">
        <v>111</v>
      </c>
      <c r="H68" s="49" t="s">
        <v>111</v>
      </c>
      <c r="I68" s="49" t="s">
        <v>111</v>
      </c>
      <c r="J68" s="49" t="s">
        <v>111</v>
      </c>
      <c r="K68" s="49" t="s">
        <v>111</v>
      </c>
      <c r="L68" s="49" t="s">
        <v>111</v>
      </c>
      <c r="M68" s="49" t="s">
        <v>111</v>
      </c>
      <c r="N68" s="49" t="s">
        <v>111</v>
      </c>
      <c r="O68" s="49" t="s">
        <v>111</v>
      </c>
      <c r="P68" s="49" t="s">
        <v>111</v>
      </c>
      <c r="Q68" s="49" t="s">
        <v>111</v>
      </c>
      <c r="R68" s="49" t="s">
        <v>111</v>
      </c>
      <c r="S68" s="49" t="s">
        <v>111</v>
      </c>
      <c r="T68" s="49" t="s">
        <v>111</v>
      </c>
      <c r="U68" s="6"/>
    </row>
    <row r="69" spans="1:21" s="34" customFormat="1" ht="37.5" x14ac:dyDescent="0.25">
      <c r="A69" s="30" t="s">
        <v>107</v>
      </c>
      <c r="B69" s="22" t="s">
        <v>74</v>
      </c>
      <c r="C69" s="21" t="s">
        <v>26</v>
      </c>
      <c r="D69" s="45">
        <f>D72+D73+D74+D75+D76+D78</f>
        <v>897.18200000000002</v>
      </c>
      <c r="E69" s="45">
        <f>E72+E73+E74+E76+E78</f>
        <v>875.72735082000008</v>
      </c>
      <c r="F69" s="45">
        <f>F72+F73+F74+F76+F78+F75</f>
        <v>21.454649179999983</v>
      </c>
      <c r="G69" s="45">
        <f>G72+G73+G74+G75+G76+G77+G78</f>
        <v>20.748999999999999</v>
      </c>
      <c r="H69" s="45">
        <f>H72+H73+H74+H75+H76+H77+H78</f>
        <v>6.5064000000000002</v>
      </c>
      <c r="I69" s="83">
        <f>I72+I73+I74</f>
        <v>0</v>
      </c>
      <c r="J69" s="83">
        <f>J72+J73+J74</f>
        <v>0</v>
      </c>
      <c r="K69" s="45">
        <f>K75</f>
        <v>20.748999999999999</v>
      </c>
      <c r="L69" s="45">
        <f>L72+L73+L74+L75</f>
        <v>6.5064000000000002</v>
      </c>
      <c r="M69" s="50" t="s">
        <v>111</v>
      </c>
      <c r="N69" s="83">
        <f>N72+N73+N74+N75+N76+N77+N78</f>
        <v>0</v>
      </c>
      <c r="O69" s="45">
        <f>O72+O73+O74+O76+O78</f>
        <v>0</v>
      </c>
      <c r="P69" s="45">
        <f>P72+P73+P74+P76+P78</f>
        <v>0</v>
      </c>
      <c r="Q69" s="45">
        <f>F69-H69</f>
        <v>14.948249179999983</v>
      </c>
      <c r="R69" s="45">
        <f>G69-H69</f>
        <v>14.242599999999999</v>
      </c>
      <c r="S69" s="59">
        <f>(G69-H69)/G69</f>
        <v>0.68642344209359485</v>
      </c>
      <c r="T69" s="50"/>
      <c r="U69" s="6"/>
    </row>
    <row r="70" spans="1:21" s="40" customFormat="1" ht="37.5" x14ac:dyDescent="0.25">
      <c r="A70" s="38" t="s">
        <v>87</v>
      </c>
      <c r="B70" s="37" t="s">
        <v>126</v>
      </c>
      <c r="C70" s="39" t="s">
        <v>26</v>
      </c>
      <c r="D70" s="49" t="s">
        <v>111</v>
      </c>
      <c r="E70" s="49" t="s">
        <v>111</v>
      </c>
      <c r="F70" s="49" t="s">
        <v>111</v>
      </c>
      <c r="G70" s="49" t="s">
        <v>111</v>
      </c>
      <c r="H70" s="49" t="s">
        <v>111</v>
      </c>
      <c r="I70" s="49" t="s">
        <v>111</v>
      </c>
      <c r="J70" s="49" t="s">
        <v>111</v>
      </c>
      <c r="K70" s="49" t="s">
        <v>111</v>
      </c>
      <c r="L70" s="49" t="s">
        <v>111</v>
      </c>
      <c r="M70" s="49" t="s">
        <v>111</v>
      </c>
      <c r="N70" s="49" t="s">
        <v>111</v>
      </c>
      <c r="O70" s="49" t="s">
        <v>111</v>
      </c>
      <c r="P70" s="49" t="s">
        <v>111</v>
      </c>
      <c r="Q70" s="49" t="s">
        <v>111</v>
      </c>
      <c r="R70" s="49" t="s">
        <v>111</v>
      </c>
      <c r="S70" s="49" t="s">
        <v>111</v>
      </c>
      <c r="T70" s="49" t="s">
        <v>111</v>
      </c>
      <c r="U70" s="6"/>
    </row>
    <row r="71" spans="1:21" s="40" customFormat="1" ht="29.25" x14ac:dyDescent="0.25">
      <c r="A71" s="38" t="s">
        <v>88</v>
      </c>
      <c r="B71" s="69" t="s">
        <v>75</v>
      </c>
      <c r="C71" s="3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6"/>
    </row>
    <row r="72" spans="1:21" s="40" customFormat="1" ht="142.5" customHeight="1" x14ac:dyDescent="0.25">
      <c r="A72" s="52" t="s">
        <v>88</v>
      </c>
      <c r="B72" s="77" t="s">
        <v>117</v>
      </c>
      <c r="C72" s="54" t="s">
        <v>118</v>
      </c>
      <c r="D72" s="56">
        <v>865.40800000000002</v>
      </c>
      <c r="E72" s="56">
        <f>652.45073+20.45254+0.36445+0.1798+191.28683082</f>
        <v>864.73435082000003</v>
      </c>
      <c r="F72" s="56">
        <f>D72-E72</f>
        <v>0.67364917999998397</v>
      </c>
      <c r="G72" s="56">
        <f>I72+K72+M72+O72</f>
        <v>0</v>
      </c>
      <c r="H72" s="56">
        <f>J72+L72+N72+P72</f>
        <v>0</v>
      </c>
      <c r="I72" s="57"/>
      <c r="J72" s="56"/>
      <c r="K72" s="56"/>
      <c r="L72" s="56"/>
      <c r="M72" s="56"/>
      <c r="N72" s="56"/>
      <c r="O72" s="56"/>
      <c r="P72" s="56"/>
      <c r="Q72" s="56">
        <f>F72-H72</f>
        <v>0.67364917999998397</v>
      </c>
      <c r="R72" s="56">
        <f>G72-H72</f>
        <v>0</v>
      </c>
      <c r="S72" s="59"/>
      <c r="T72" s="81"/>
      <c r="U72" s="6"/>
    </row>
    <row r="73" spans="1:21" s="40" customFormat="1" ht="31.5" hidden="1" customHeight="1" x14ac:dyDescent="0.25">
      <c r="A73" s="90" t="s">
        <v>127</v>
      </c>
      <c r="B73" s="78" t="s">
        <v>132</v>
      </c>
      <c r="C73" s="54" t="s">
        <v>134</v>
      </c>
      <c r="D73" s="56"/>
      <c r="E73" s="57"/>
      <c r="F73" s="57"/>
      <c r="G73" s="57">
        <f t="shared" ref="G73:G74" si="12">I73+K73+M73+O73</f>
        <v>0</v>
      </c>
      <c r="H73" s="56"/>
      <c r="I73" s="56"/>
      <c r="J73" s="56"/>
      <c r="K73" s="56"/>
      <c r="L73" s="56"/>
      <c r="M73" s="56"/>
      <c r="N73" s="56"/>
      <c r="O73" s="56"/>
      <c r="P73" s="56"/>
      <c r="Q73" s="56">
        <f t="shared" ref="Q73:Q74" si="13">F73-H73</f>
        <v>0</v>
      </c>
      <c r="R73" s="56">
        <f t="shared" ref="R73:R75" si="14">G73-H73</f>
        <v>0</v>
      </c>
      <c r="S73" s="59"/>
      <c r="T73" s="56"/>
      <c r="U73" s="6"/>
    </row>
    <row r="74" spans="1:21" s="40" customFormat="1" ht="26.25" hidden="1" customHeight="1" x14ac:dyDescent="0.25">
      <c r="A74" s="90" t="s">
        <v>128</v>
      </c>
      <c r="B74" s="78" t="s">
        <v>133</v>
      </c>
      <c r="C74" s="54" t="s">
        <v>135</v>
      </c>
      <c r="D74" s="56"/>
      <c r="E74" s="57"/>
      <c r="F74" s="57"/>
      <c r="G74" s="57">
        <f t="shared" si="12"/>
        <v>0</v>
      </c>
      <c r="H74" s="56"/>
      <c r="I74" s="56"/>
      <c r="J74" s="56"/>
      <c r="K74" s="56"/>
      <c r="L74" s="56"/>
      <c r="M74" s="56"/>
      <c r="N74" s="56"/>
      <c r="O74" s="56"/>
      <c r="P74" s="56"/>
      <c r="Q74" s="56">
        <f t="shared" si="13"/>
        <v>0</v>
      </c>
      <c r="R74" s="56">
        <f t="shared" si="14"/>
        <v>0</v>
      </c>
      <c r="S74" s="59"/>
      <c r="T74" s="56"/>
      <c r="U74" s="6"/>
    </row>
    <row r="75" spans="1:21" s="40" customFormat="1" ht="18.75" x14ac:dyDescent="0.25">
      <c r="A75" s="52" t="s">
        <v>129</v>
      </c>
      <c r="B75" s="78" t="s">
        <v>137</v>
      </c>
      <c r="C75" s="54"/>
      <c r="D75" s="56">
        <v>20.748999999999999</v>
      </c>
      <c r="E75" s="56">
        <v>0</v>
      </c>
      <c r="F75" s="56">
        <f>D75-E75</f>
        <v>20.748999999999999</v>
      </c>
      <c r="G75" s="93">
        <f>K75</f>
        <v>20.748999999999999</v>
      </c>
      <c r="H75" s="56">
        <f>L75</f>
        <v>6.5064000000000002</v>
      </c>
      <c r="I75" s="56"/>
      <c r="J75" s="56"/>
      <c r="K75" s="56">
        <v>20.748999999999999</v>
      </c>
      <c r="L75" s="56">
        <v>6.5064000000000002</v>
      </c>
      <c r="M75" s="56"/>
      <c r="N75" s="56"/>
      <c r="O75" s="56"/>
      <c r="P75" s="56"/>
      <c r="Q75" s="56">
        <f>F75-H75</f>
        <v>14.242599999999999</v>
      </c>
      <c r="R75" s="56">
        <f t="shared" si="14"/>
        <v>14.242599999999999</v>
      </c>
      <c r="S75" s="59">
        <f>(G75-H75)/G75</f>
        <v>0.68642344209359485</v>
      </c>
      <c r="T75" s="56"/>
      <c r="U75" s="6"/>
    </row>
    <row r="76" spans="1:21" s="40" customFormat="1" ht="46.5" customHeight="1" x14ac:dyDescent="0.25">
      <c r="A76" s="52" t="s">
        <v>130</v>
      </c>
      <c r="B76" s="78" t="s">
        <v>138</v>
      </c>
      <c r="C76" s="54"/>
      <c r="D76" s="56">
        <v>4.4630000000000001</v>
      </c>
      <c r="E76" s="56">
        <v>5.149</v>
      </c>
      <c r="F76" s="56">
        <f t="shared" ref="F76:F78" si="15">D76-E76</f>
        <v>-0.68599999999999994</v>
      </c>
      <c r="G76" s="56">
        <f>I76+K76+M76+O76</f>
        <v>0</v>
      </c>
      <c r="H76" s="56">
        <f>J76+L76+N76+P76</f>
        <v>0</v>
      </c>
      <c r="I76" s="56"/>
      <c r="J76" s="56"/>
      <c r="K76" s="56"/>
      <c r="L76" s="56"/>
      <c r="M76" s="56"/>
      <c r="N76" s="56"/>
      <c r="O76" s="56"/>
      <c r="P76" s="56"/>
      <c r="Q76" s="56">
        <f>F76-H76</f>
        <v>-0.68599999999999994</v>
      </c>
      <c r="R76" s="56">
        <f>G76-H76</f>
        <v>0</v>
      </c>
      <c r="S76" s="59"/>
      <c r="T76" s="82"/>
      <c r="U76" s="6"/>
    </row>
    <row r="77" spans="1:21" s="40" customFormat="1" ht="18.75" hidden="1" x14ac:dyDescent="0.25">
      <c r="A77" s="52" t="s">
        <v>131</v>
      </c>
      <c r="B77" s="79" t="s">
        <v>139</v>
      </c>
      <c r="C77" s="54"/>
      <c r="D77" s="56"/>
      <c r="E77" s="56"/>
      <c r="F77" s="56">
        <f t="shared" si="15"/>
        <v>0</v>
      </c>
      <c r="G77" s="57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9"/>
      <c r="T77" s="56"/>
      <c r="U77" s="6"/>
    </row>
    <row r="78" spans="1:21" s="40" customFormat="1" ht="18.75" x14ac:dyDescent="0.25">
      <c r="A78" s="52" t="s">
        <v>136</v>
      </c>
      <c r="B78" s="78" t="s">
        <v>140</v>
      </c>
      <c r="C78" s="54"/>
      <c r="D78" s="56">
        <v>6.5620000000000003</v>
      </c>
      <c r="E78" s="56">
        <v>5.8440000000000003</v>
      </c>
      <c r="F78" s="56">
        <f t="shared" si="15"/>
        <v>0.71799999999999997</v>
      </c>
      <c r="G78" s="56">
        <f>I78+K78+M78+O78</f>
        <v>0</v>
      </c>
      <c r="H78" s="56">
        <f>J78+L78+N78+P78</f>
        <v>0</v>
      </c>
      <c r="I78" s="56"/>
      <c r="J78" s="56"/>
      <c r="K78" s="56"/>
      <c r="L78" s="56"/>
      <c r="M78" s="56"/>
      <c r="N78" s="56"/>
      <c r="O78" s="56"/>
      <c r="P78" s="56"/>
      <c r="Q78" s="56">
        <f>F78-H78</f>
        <v>0.71799999999999997</v>
      </c>
      <c r="R78" s="56">
        <f t="shared" ref="R78" si="16">G78-H78</f>
        <v>0</v>
      </c>
      <c r="S78" s="59"/>
      <c r="T78" s="56"/>
      <c r="U78" s="6"/>
    </row>
    <row r="79" spans="1:21" s="40" customFormat="1" ht="18.75" x14ac:dyDescent="0.25">
      <c r="A79" s="64" t="s">
        <v>124</v>
      </c>
      <c r="B79" s="37" t="s">
        <v>125</v>
      </c>
      <c r="C79" s="39"/>
      <c r="D79" s="42"/>
      <c r="E79" s="42"/>
      <c r="F79" s="42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6"/>
    </row>
    <row r="80" spans="1:21" s="34" customFormat="1" ht="18.75" x14ac:dyDescent="0.25">
      <c r="A80" s="64" t="s">
        <v>121</v>
      </c>
      <c r="B80" s="22" t="s">
        <v>76</v>
      </c>
      <c r="C80" s="21" t="s">
        <v>26</v>
      </c>
      <c r="D80" s="45" t="s">
        <v>111</v>
      </c>
      <c r="E80" s="45" t="s">
        <v>111</v>
      </c>
      <c r="F80" s="45" t="s">
        <v>111</v>
      </c>
      <c r="G80" s="45" t="s">
        <v>111</v>
      </c>
      <c r="H80" s="45" t="s">
        <v>111</v>
      </c>
      <c r="I80" s="45" t="s">
        <v>111</v>
      </c>
      <c r="J80" s="45" t="s">
        <v>111</v>
      </c>
      <c r="K80" s="45" t="s">
        <v>111</v>
      </c>
      <c r="L80" s="45" t="s">
        <v>111</v>
      </c>
      <c r="M80" s="45" t="s">
        <v>111</v>
      </c>
      <c r="N80" s="45" t="s">
        <v>111</v>
      </c>
      <c r="O80" s="45" t="s">
        <v>111</v>
      </c>
      <c r="P80" s="45" t="s">
        <v>111</v>
      </c>
      <c r="Q80" s="45" t="s">
        <v>111</v>
      </c>
      <c r="R80" s="45" t="s">
        <v>111</v>
      </c>
      <c r="S80" s="45" t="s">
        <v>111</v>
      </c>
      <c r="T80" s="45" t="s">
        <v>111</v>
      </c>
      <c r="U80" s="6"/>
    </row>
    <row r="81" spans="1:21" s="34" customFormat="1" ht="18.75" x14ac:dyDescent="0.25">
      <c r="A81" s="64" t="s">
        <v>123</v>
      </c>
      <c r="B81" s="53" t="s">
        <v>122</v>
      </c>
      <c r="C81" s="54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9"/>
      <c r="T81" s="56"/>
      <c r="U81" s="6"/>
    </row>
    <row r="82" spans="1:21" s="34" customFormat="1" ht="18.75" x14ac:dyDescent="0.25">
      <c r="A82" s="30" t="s">
        <v>108</v>
      </c>
      <c r="B82" s="22" t="s">
        <v>77</v>
      </c>
      <c r="C82" s="21" t="s">
        <v>26</v>
      </c>
      <c r="D82" s="50" t="s">
        <v>111</v>
      </c>
      <c r="E82" s="50" t="s">
        <v>111</v>
      </c>
      <c r="F82" s="50" t="s">
        <v>111</v>
      </c>
      <c r="G82" s="50" t="s">
        <v>111</v>
      </c>
      <c r="H82" s="50" t="s">
        <v>111</v>
      </c>
      <c r="I82" s="50" t="s">
        <v>111</v>
      </c>
      <c r="J82" s="50" t="s">
        <v>111</v>
      </c>
      <c r="K82" s="50" t="s">
        <v>111</v>
      </c>
      <c r="L82" s="50" t="s">
        <v>111</v>
      </c>
      <c r="M82" s="50" t="s">
        <v>111</v>
      </c>
      <c r="N82" s="50" t="s">
        <v>111</v>
      </c>
      <c r="O82" s="50" t="s">
        <v>111</v>
      </c>
      <c r="P82" s="50" t="s">
        <v>111</v>
      </c>
      <c r="Q82" s="50" t="s">
        <v>111</v>
      </c>
      <c r="R82" s="50" t="s">
        <v>111</v>
      </c>
      <c r="S82" s="50" t="s">
        <v>111</v>
      </c>
      <c r="T82" s="50" t="s">
        <v>111</v>
      </c>
      <c r="U82" s="6"/>
    </row>
    <row r="83" spans="1:21" s="34" customFormat="1" ht="18.75" x14ac:dyDescent="0.25">
      <c r="A83" s="30" t="s">
        <v>109</v>
      </c>
      <c r="B83" s="22" t="s">
        <v>78</v>
      </c>
      <c r="C83" s="21" t="s">
        <v>26</v>
      </c>
      <c r="D83" s="50" t="s">
        <v>111</v>
      </c>
      <c r="E83" s="50" t="s">
        <v>111</v>
      </c>
      <c r="F83" s="50" t="s">
        <v>111</v>
      </c>
      <c r="G83" s="50" t="s">
        <v>111</v>
      </c>
      <c r="H83" s="50" t="s">
        <v>111</v>
      </c>
      <c r="I83" s="50" t="s">
        <v>111</v>
      </c>
      <c r="J83" s="50" t="s">
        <v>111</v>
      </c>
      <c r="K83" s="50" t="s">
        <v>111</v>
      </c>
      <c r="L83" s="50" t="s">
        <v>111</v>
      </c>
      <c r="M83" s="50" t="s">
        <v>111</v>
      </c>
      <c r="N83" s="50" t="s">
        <v>111</v>
      </c>
      <c r="O83" s="50" t="s">
        <v>111</v>
      </c>
      <c r="P83" s="50" t="s">
        <v>111</v>
      </c>
      <c r="Q83" s="50" t="s">
        <v>111</v>
      </c>
      <c r="R83" s="50" t="s">
        <v>111</v>
      </c>
      <c r="S83" s="50" t="s">
        <v>111</v>
      </c>
      <c r="T83" s="50" t="s">
        <v>111</v>
      </c>
      <c r="U83" s="6"/>
    </row>
    <row r="84" spans="1:21" ht="31.5" customHeight="1" outlineLevel="1" x14ac:dyDescent="0.3">
      <c r="B84" s="14"/>
    </row>
    <row r="85" spans="1:21" ht="18.75" outlineLevel="1" x14ac:dyDescent="0.3">
      <c r="B85" s="71"/>
    </row>
    <row r="86" spans="1:21" ht="18.75" outlineLevel="1" x14ac:dyDescent="0.3">
      <c r="B86" s="71"/>
    </row>
    <row r="87" spans="1:21" ht="18.75" outlineLevel="1" x14ac:dyDescent="0.3">
      <c r="B87" s="71"/>
    </row>
    <row r="88" spans="1:21" ht="18.75" outlineLevel="1" x14ac:dyDescent="0.3">
      <c r="B88" s="71"/>
    </row>
    <row r="89" spans="1:21" ht="18.75" outlineLevel="1" x14ac:dyDescent="0.3">
      <c r="B89" s="71"/>
    </row>
    <row r="90" spans="1:21" outlineLevel="1" x14ac:dyDescent="0.25">
      <c r="B90" s="6"/>
    </row>
    <row r="91" spans="1:21" outlineLevel="1" x14ac:dyDescent="0.25">
      <c r="B91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1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2023-05-03T11:47:29Z</cp:lastPrinted>
  <dcterms:created xsi:type="dcterms:W3CDTF">2009-07-27T10:10:26Z</dcterms:created>
  <dcterms:modified xsi:type="dcterms:W3CDTF">2024-11-14T10:35:32Z</dcterms:modified>
</cp:coreProperties>
</file>