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N:\Документы_предприятия\УКС-Сметный_отдел\Таранцева\ИНВЕСТИЦИОНКА\отчеты  2022г\Квартальный отчет за 1 кв 2022\"/>
    </mc:Choice>
  </mc:AlternateContent>
  <bookViews>
    <workbookView xWindow="-120" yWindow="-120" windowWidth="29040" windowHeight="15840" tabRatio="796"/>
  </bookViews>
  <sheets>
    <sheet name="10квФ" sheetId="10" r:id="rId1"/>
  </sheets>
  <definedNames>
    <definedName name="Z_500C2F4F_1743_499A_A051_20565DBF52B2_.wvu.PrintArea" localSheetId="0" hidden="1">'10квФ'!$A$1:$T$20</definedName>
    <definedName name="_xlnm.Print_Area" localSheetId="0">'10квФ'!$A$1:$U$77</definedName>
  </definedNames>
  <calcPr calcId="15251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24" i="10" l="1"/>
  <c r="R34" i="10"/>
  <c r="R72" i="10"/>
  <c r="R75" i="10"/>
  <c r="Q75" i="10"/>
  <c r="H75" i="10"/>
  <c r="G75" i="10"/>
  <c r="G72" i="10"/>
  <c r="G23" i="10"/>
  <c r="G21" i="10"/>
  <c r="G20" i="10"/>
  <c r="S75" i="10" l="1"/>
  <c r="S72" i="10"/>
  <c r="S24" i="10"/>
  <c r="S23" i="10"/>
  <c r="S20" i="10"/>
  <c r="S21" i="10"/>
  <c r="Q20" i="10"/>
  <c r="Q21" i="10"/>
  <c r="Q24" i="10"/>
  <c r="Q34" i="10"/>
  <c r="F72" i="10"/>
  <c r="F23" i="10"/>
  <c r="J75" i="10" l="1"/>
  <c r="F75" i="10" l="1"/>
  <c r="F20" i="10"/>
  <c r="F21" i="10"/>
  <c r="E75" i="10" l="1"/>
  <c r="E23" i="10"/>
  <c r="J72" i="10" l="1"/>
  <c r="K72" i="10" l="1"/>
  <c r="G34" i="10" l="1"/>
  <c r="E34" i="10"/>
  <c r="H72" i="10" l="1"/>
  <c r="R23" i="10" l="1"/>
  <c r="Q72" i="10" l="1"/>
  <c r="Q23" i="10" s="1"/>
  <c r="P24" i="10"/>
  <c r="P23" i="10"/>
  <c r="N24" i="10"/>
  <c r="H34" i="10" l="1"/>
  <c r="N23" i="10" l="1"/>
  <c r="L23" i="10"/>
  <c r="E21" i="10"/>
  <c r="J23" i="10" l="1"/>
  <c r="L24" i="10" l="1"/>
  <c r="I24" i="10" l="1"/>
  <c r="O23" i="10" l="1"/>
  <c r="M23" i="10"/>
  <c r="K23" i="10"/>
  <c r="D23" i="10"/>
  <c r="I72" i="10"/>
  <c r="I23" i="10" l="1"/>
  <c r="H23" i="10"/>
  <c r="R21" i="10"/>
  <c r="R20" i="10" s="1"/>
  <c r="M21" i="10"/>
  <c r="M20" i="10" s="1"/>
  <c r="J21" i="10" l="1"/>
  <c r="J24" i="10"/>
  <c r="E24" i="10"/>
  <c r="E20" i="10" s="1"/>
  <c r="D24" i="10"/>
  <c r="J20" i="10" l="1"/>
  <c r="G24" i="10"/>
  <c r="S34" i="10" l="1"/>
  <c r="H24" i="10"/>
  <c r="F24" i="10"/>
  <c r="F34" i="10"/>
  <c r="H21" i="10" l="1"/>
  <c r="H20" i="10" s="1"/>
  <c r="O24" i="10" l="1"/>
  <c r="K24" i="10"/>
  <c r="P21" i="10"/>
  <c r="P20" i="10" s="1"/>
  <c r="O21" i="10"/>
  <c r="N21" i="10"/>
  <c r="N20" i="10" s="1"/>
  <c r="L21" i="10"/>
  <c r="L20" i="10" s="1"/>
  <c r="K21" i="10"/>
  <c r="I21" i="10"/>
  <c r="I20" i="10" s="1"/>
  <c r="D21" i="10"/>
  <c r="D20" i="10" s="1"/>
  <c r="S26" i="10"/>
  <c r="Q26" i="10"/>
  <c r="K20" i="10" l="1"/>
  <c r="O20" i="10"/>
  <c r="E54" i="10"/>
  <c r="F54" i="10"/>
  <c r="I54" i="10"/>
  <c r="J54" i="10"/>
  <c r="K54" i="10"/>
  <c r="L54" i="10"/>
  <c r="M54" i="10"/>
  <c r="N54" i="10"/>
  <c r="O54" i="10"/>
  <c r="P54" i="10"/>
  <c r="D54" i="10"/>
  <c r="G54" i="10" l="1"/>
  <c r="H54" i="10"/>
  <c r="E26" i="10" l="1"/>
  <c r="F26" i="10"/>
  <c r="I26" i="10"/>
  <c r="J26" i="10"/>
  <c r="K26" i="10"/>
  <c r="L26" i="10"/>
  <c r="M26" i="10"/>
  <c r="N26" i="10"/>
  <c r="O26" i="10"/>
  <c r="P26" i="10"/>
  <c r="D26" i="10"/>
  <c r="G26" i="10" l="1"/>
  <c r="H26" i="10" l="1"/>
  <c r="E25" i="10"/>
  <c r="F25" i="10"/>
  <c r="G25" i="10"/>
  <c r="H25" i="10"/>
  <c r="I25" i="10"/>
  <c r="J25" i="10"/>
  <c r="K25" i="10"/>
  <c r="L25" i="10"/>
  <c r="M25" i="10"/>
  <c r="N25" i="10"/>
  <c r="O25" i="10"/>
  <c r="P25" i="10"/>
  <c r="Q25" i="10"/>
  <c r="R25" i="10"/>
  <c r="R26" i="10"/>
  <c r="D25" i="10"/>
  <c r="P22" i="10" l="1"/>
  <c r="L22" i="10"/>
  <c r="N22" i="10"/>
  <c r="J22" i="10"/>
  <c r="K22" i="10" l="1"/>
  <c r="D22" i="10"/>
  <c r="M22" i="10"/>
  <c r="I22" i="10"/>
  <c r="E22" i="10"/>
  <c r="F22" i="10"/>
  <c r="O22" i="10"/>
  <c r="H22" i="10" l="1"/>
  <c r="G22" i="10"/>
  <c r="Q22" i="10" l="1"/>
  <c r="B18" i="10" l="1"/>
  <c r="C18" i="10" s="1"/>
  <c r="D18" i="10" s="1"/>
  <c r="E18" i="10" l="1"/>
  <c r="F18" i="10" s="1"/>
  <c r="G18" i="10" s="1"/>
  <c r="H18" i="10" s="1"/>
  <c r="I18" i="10" s="1"/>
  <c r="J18" i="10" s="1"/>
  <c r="K18" i="10" s="1"/>
  <c r="L18" i="10" s="1"/>
  <c r="M18" i="10" s="1"/>
  <c r="N18" i="10" s="1"/>
  <c r="O18" i="10" s="1"/>
  <c r="P18" i="10" s="1"/>
  <c r="Q18" i="10" s="1"/>
  <c r="R18" i="10" s="1"/>
  <c r="S18" i="10" s="1"/>
  <c r="T18" i="10" s="1"/>
</calcChain>
</file>

<file path=xl/sharedStrings.xml><?xml version="1.0" encoding="utf-8"?>
<sst xmlns="http://schemas.openxmlformats.org/spreadsheetml/2006/main" count="946" uniqueCount="133">
  <si>
    <t>к приказу Минэнерго России</t>
  </si>
  <si>
    <t>Идентификатор инвестиционного проекта</t>
  </si>
  <si>
    <t>Причины отклонений</t>
  </si>
  <si>
    <t>%</t>
  </si>
  <si>
    <t>План</t>
  </si>
  <si>
    <t>Факт</t>
  </si>
  <si>
    <t xml:space="preserve"> Наименование инвестиционного проекта (группы инвестиционных проектов)</t>
  </si>
  <si>
    <t xml:space="preserve">Всего </t>
  </si>
  <si>
    <t>Номер группы инвестиционных проектов</t>
  </si>
  <si>
    <t xml:space="preserve">     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</si>
  <si>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</si>
  <si>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</si>
  <si>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</si>
  <si>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</si>
  <si>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 xml:space="preserve">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</si>
  <si>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ВСЕГО по инвестиционной программе, в том числе:</t>
  </si>
  <si>
    <t>1.1.1.1</t>
  </si>
  <si>
    <t>1.1.1.2</t>
  </si>
  <si>
    <t>1.1.1.3</t>
  </si>
  <si>
    <t>Отклонение от плана финансирования по итогам отчетного периода</t>
  </si>
  <si>
    <t>Приложение  № 10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</si>
  <si>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</si>
  <si>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>от « 25 » апреля 2018 г. № 320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</si>
  <si>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</si>
  <si>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</si>
  <si>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млн. рублей
 (с НДС)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</si>
  <si>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</si>
  <si>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</si>
  <si>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</si>
  <si>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</si>
  <si>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</si>
  <si>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</si>
  <si>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</si>
  <si>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</si>
  <si>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</si>
  <si>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</si>
  <si>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</si>
  <si>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</si>
  <si>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</si>
  <si>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</si>
  <si>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</si>
  <si>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</si>
  <si>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</si>
  <si>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</si>
  <si>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г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</si>
  <si>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</si>
  <si>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</si>
  <si>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</si>
  <si>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</si>
  <si>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</si>
  <si>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</si>
  <si>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</si>
  <si>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</si>
  <si>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</si>
  <si>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</si>
  <si>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</si>
  <si>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</si>
  <si>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</si>
  <si>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</si>
  <si>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</si>
  <si>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</si>
  <si>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</si>
  <si>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</si>
  <si>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</si>
  <si>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</si>
  <si>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</si>
  <si>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</si>
  <si>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</si>
  <si>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</si>
  <si>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</si>
  <si>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</si>
  <si>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</si>
  <si>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</si>
  <si>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</si>
  <si>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</si>
  <si>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</si>
  <si>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</si>
  <si>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</si>
  <si>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</si>
  <si>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</si>
  <si>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</si>
  <si>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</si>
  <si>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</si>
  <si>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</si>
  <si>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</si>
  <si>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</si>
  <si>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</si>
  <si>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</si>
  <si>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</si>
  <si>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</si>
  <si>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</si>
  <si>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</si>
  <si>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</si>
  <si>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</si>
  <si>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</si>
  <si>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</si>
  <si>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</si>
  <si>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</si>
  <si>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</si>
  <si>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</si>
  <si>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</si>
  <si>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</si>
  <si>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</si>
  <si>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</si>
  <si>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</si>
  <si>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</si>
  <si>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</si>
  <si>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</si>
  <si>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</si>
  <si>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</si>
  <si>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</si>
  <si>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</si>
  <si>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</si>
  <si>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Модернизация, техническое перевооружение линий электропередачи, всегоо, в том числе:</t>
  </si>
  <si>
    <t>«Установка приборов учета, класс напряжения 0,22 (0,4) кВ, всего, в том числе:»</t>
  </si>
  <si>
    <t>Липецкая область</t>
  </si>
  <si>
    <t>Плата за мероприятия по п. 1.1, 1.2. ТУ №20529642 на технологическое присоединение к электрическим сетям ПАО "МРСК Центра" к Договору технологического присоединению №41647084(6000622) от 27.07.2020</t>
  </si>
  <si>
    <t>L_EТППС110</t>
  </si>
  <si>
    <t>Строительство ПС 110/10/10 кВ  "ОЭЗ Елец 1"  с двумя трансформаторами по 40 МВА, для электроснабжения резидентов ОЭЗ, расположенной в Елецком муниципальном районе</t>
  </si>
  <si>
    <t>L_EПС110</t>
  </si>
  <si>
    <t>Отчет о реализации инвестиционной программы АО "ОЭЗ ППТ "Липецк"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</si>
  <si>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от 30.10.2020 года №30/4  "О внесении изменений в постановление управления энергетики и тарифов Липецкой области 
от 31.10.2019 года №35/1 "Об утверждении инвестиционной программы АО "ОЭЗ ППТ "Липецк" на 2020-2024 годы". </t>
  </si>
  <si>
    <t>1.4.1</t>
  </si>
  <si>
    <t>Прочие затраты</t>
  </si>
  <si>
    <t>1.4.2</t>
  </si>
  <si>
    <t>1.4</t>
  </si>
  <si>
    <t>Прочие</t>
  </si>
  <si>
    <t>Год раскрытия информации: 2022 год</t>
  </si>
  <si>
    <t>Финансирование капитальных вложений года 2022, млн. рублей (с НДС)</t>
  </si>
  <si>
    <t xml:space="preserve">Фактический объем финансирования капитальных вложений на  01.01.2022 года, млн. рублей 
(с НДС) </t>
  </si>
  <si>
    <t xml:space="preserve">Остаток финансирования капитальных вложений 
на  01.01.2022 года   в прогнозных ценах соответствующих лет,  млн. рублей (с НДС) </t>
  </si>
  <si>
    <t>за 1 квартал  2022 года</t>
  </si>
  <si>
    <t>Инвестиционные проекты, предусмотренные схемой и программой развития Единой энергетической системы России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</si>
</sst>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0.0000"/>
  </numFmts>
  <fonts count="3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u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9E7F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F9EE"/>
        <bgColor indexed="64"/>
      </patternFill>
    </fill>
    <fill>
      <patternFill patternType="solid">
        <fgColor rgb="FFCFA5BE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30" fillId="0" borderId="0"/>
    <xf numFmtId="0" fontId="30" fillId="0" borderId="0"/>
    <xf numFmtId="164" fontId="8" fillId="0" borderId="0" applyFont="0" applyFill="0" applyBorder="0" applyAlignment="0" applyProtection="0"/>
    <xf numFmtId="166" fontId="30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3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4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0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5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3" fillId="0" borderId="0"/>
    <xf numFmtId="0" fontId="33" fillId="0" borderId="0"/>
    <xf numFmtId="9" fontId="37" fillId="0" borderId="0" applyFont="0" applyFill="0" applyBorder="0" applyAlignment="0" applyProtection="0"/>
  </cellStyleXfs>
  <cellXfs count="102">
    <xf numFmtId="0" fontId="0" fillId="0" borderId="0" xfId="0"/>
    <xf numFmtId="0" fontId="9" fillId="0" borderId="0" xfId="37" applyFont="1" applyAlignment="1">
      <alignment horizontal="right"/>
    </xf>
    <xf numFmtId="0" fontId="9" fillId="0" borderId="0" xfId="37" applyFont="1"/>
    <xf numFmtId="0" fontId="9" fillId="0" borderId="0" xfId="37" applyFont="1" applyBorder="1"/>
    <xf numFmtId="0" fontId="31" fillId="0" borderId="0" xfId="37" applyFont="1" applyAlignment="1">
      <alignment horizontal="right" vertical="center"/>
    </xf>
    <xf numFmtId="0" fontId="29" fillId="0" borderId="0" xfId="54" applyFont="1" applyAlignment="1">
      <alignment vertical="center"/>
    </xf>
    <xf numFmtId="0" fontId="31" fillId="0" borderId="0" xfId="37" applyFont="1" applyAlignment="1">
      <alignment horizontal="right"/>
    </xf>
    <xf numFmtId="0" fontId="9" fillId="24" borderId="0" xfId="37" applyFont="1" applyFill="1"/>
    <xf numFmtId="0" fontId="29" fillId="0" borderId="0" xfId="54" applyFont="1" applyAlignment="1">
      <alignment horizontal="center" vertical="center"/>
    </xf>
    <xf numFmtId="0" fontId="29" fillId="24" borderId="0" xfId="54" applyFont="1" applyFill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31" fillId="0" borderId="0" xfId="37" applyFont="1" applyFill="1" applyAlignment="1">
      <alignment wrapText="1"/>
    </xf>
    <xf numFmtId="0" fontId="31" fillId="0" borderId="0" xfId="37" applyFont="1" applyFill="1" applyBorder="1" applyAlignment="1">
      <alignment horizontal="center"/>
    </xf>
    <xf numFmtId="0" fontId="31" fillId="24" borderId="0" xfId="37" applyFont="1" applyFill="1" applyBorder="1" applyAlignment="1">
      <alignment horizontal="center"/>
    </xf>
    <xf numFmtId="0" fontId="31" fillId="0" borderId="0" xfId="37" applyFont="1" applyFill="1" applyBorder="1" applyAlignment="1"/>
    <xf numFmtId="0" fontId="31" fillId="0" borderId="0" xfId="0" applyFont="1" applyFill="1" applyAlignment="1"/>
    <xf numFmtId="0" fontId="36" fillId="0" borderId="0" xfId="54" applyFont="1" applyAlignment="1">
      <alignment vertical="center"/>
    </xf>
    <xf numFmtId="0" fontId="32" fillId="25" borderId="10" xfId="56" applyFont="1" applyFill="1" applyBorder="1" applyAlignment="1">
      <alignment horizontal="center" vertical="center" wrapText="1"/>
    </xf>
    <xf numFmtId="0" fontId="32" fillId="25" borderId="10" xfId="56" applyFont="1" applyFill="1" applyBorder="1" applyAlignment="1">
      <alignment horizontal="left" vertical="center" wrapText="1"/>
    </xf>
    <xf numFmtId="0" fontId="32" fillId="25" borderId="13" xfId="56" applyFont="1" applyFill="1" applyBorder="1" applyAlignment="1">
      <alignment horizontal="center" vertical="center" wrapText="1"/>
    </xf>
    <xf numFmtId="0" fontId="32" fillId="25" borderId="13" xfId="56" applyFont="1" applyFill="1" applyBorder="1" applyAlignment="1">
      <alignment horizontal="left" vertical="center" wrapText="1"/>
    </xf>
    <xf numFmtId="0" fontId="32" fillId="26" borderId="10" xfId="56" applyFont="1" applyFill="1" applyBorder="1" applyAlignment="1">
      <alignment horizontal="center" vertical="center" wrapText="1"/>
    </xf>
    <xf numFmtId="0" fontId="32" fillId="26" borderId="10" xfId="56" applyFont="1" applyFill="1" applyBorder="1" applyAlignment="1">
      <alignment horizontal="left" vertical="center" wrapText="1"/>
    </xf>
    <xf numFmtId="0" fontId="32" fillId="27" borderId="10" xfId="56" applyFont="1" applyFill="1" applyBorder="1" applyAlignment="1">
      <alignment horizontal="center" vertical="center" wrapText="1"/>
    </xf>
    <xf numFmtId="0" fontId="32" fillId="27" borderId="10" xfId="56" applyFont="1" applyFill="1" applyBorder="1" applyAlignment="1">
      <alignment horizontal="left" vertical="center" wrapText="1"/>
    </xf>
    <xf numFmtId="0" fontId="32" fillId="28" borderId="10" xfId="56" applyFont="1" applyFill="1" applyBorder="1" applyAlignment="1">
      <alignment horizontal="center" vertical="center" wrapText="1"/>
    </xf>
    <xf numFmtId="0" fontId="32" fillId="28" borderId="10" xfId="56" applyFont="1" applyFill="1" applyBorder="1" applyAlignment="1">
      <alignment horizontal="left" vertical="center" wrapText="1"/>
    </xf>
    <xf numFmtId="0" fontId="31" fillId="28" borderId="10" xfId="0" applyFont="1" applyFill="1" applyBorder="1" applyAlignment="1">
      <alignment horizontal="center" vertical="center"/>
    </xf>
    <xf numFmtId="0" fontId="29" fillId="25" borderId="10" xfId="56" applyFont="1" applyFill="1" applyBorder="1" applyAlignment="1">
      <alignment horizontal="center" vertical="center" wrapText="1"/>
    </xf>
    <xf numFmtId="0" fontId="29" fillId="25" borderId="13" xfId="56" applyFont="1" applyFill="1" applyBorder="1" applyAlignment="1">
      <alignment horizontal="center" vertical="center" wrapText="1"/>
    </xf>
    <xf numFmtId="0" fontId="29" fillId="26" borderId="10" xfId="56" applyFont="1" applyFill="1" applyBorder="1" applyAlignment="1">
      <alignment horizontal="center" vertical="center" wrapText="1"/>
    </xf>
    <xf numFmtId="0" fontId="29" fillId="27" borderId="10" xfId="56" applyFont="1" applyFill="1" applyBorder="1" applyAlignment="1">
      <alignment horizontal="center" vertical="center" wrapText="1"/>
    </xf>
    <xf numFmtId="0" fontId="29" fillId="28" borderId="10" xfId="56" applyFont="1" applyFill="1" applyBorder="1" applyAlignment="1">
      <alignment horizontal="center" vertical="center" wrapText="1"/>
    </xf>
    <xf numFmtId="0" fontId="9" fillId="28" borderId="10" xfId="0" applyFont="1" applyFill="1" applyBorder="1" applyAlignment="1">
      <alignment horizontal="center" vertical="center"/>
    </xf>
    <xf numFmtId="0" fontId="9" fillId="26" borderId="0" xfId="37" applyFont="1" applyFill="1"/>
    <xf numFmtId="0" fontId="9" fillId="27" borderId="0" xfId="37" applyFont="1" applyFill="1"/>
    <xf numFmtId="0" fontId="9" fillId="28" borderId="0" xfId="37" applyFont="1" applyFill="1"/>
    <xf numFmtId="0" fontId="32" fillId="29" borderId="10" xfId="56" applyFont="1" applyFill="1" applyBorder="1" applyAlignment="1">
      <alignment horizontal="left" vertical="center" wrapText="1"/>
    </xf>
    <xf numFmtId="0" fontId="29" fillId="29" borderId="10" xfId="56" applyFont="1" applyFill="1" applyBorder="1" applyAlignment="1">
      <alignment horizontal="center" vertical="center" wrapText="1"/>
    </xf>
    <xf numFmtId="0" fontId="32" fillId="29" borderId="10" xfId="56" applyFont="1" applyFill="1" applyBorder="1" applyAlignment="1">
      <alignment horizontal="center" vertical="center" wrapText="1"/>
    </xf>
    <xf numFmtId="0" fontId="9" fillId="29" borderId="0" xfId="37" applyFont="1" applyFill="1"/>
    <xf numFmtId="4" fontId="32" fillId="29" borderId="10" xfId="56" applyNumberFormat="1" applyFont="1" applyFill="1" applyBorder="1" applyAlignment="1">
      <alignment horizontal="left" vertical="center" wrapText="1"/>
    </xf>
    <xf numFmtId="165" fontId="9" fillId="29" borderId="10" xfId="37" applyNumberFormat="1" applyFont="1" applyFill="1" applyBorder="1" applyAlignment="1">
      <alignment horizontal="center" vertical="center"/>
    </xf>
    <xf numFmtId="0" fontId="9" fillId="25" borderId="0" xfId="37" applyFont="1" applyFill="1"/>
    <xf numFmtId="165" fontId="9" fillId="27" borderId="10" xfId="37" applyNumberFormat="1" applyFont="1" applyFill="1" applyBorder="1" applyAlignment="1">
      <alignment horizontal="center" vertical="center"/>
    </xf>
    <xf numFmtId="165" fontId="9" fillId="26" borderId="10" xfId="37" applyNumberFormat="1" applyFont="1" applyFill="1" applyBorder="1" applyAlignment="1">
      <alignment horizontal="center" vertical="center"/>
    </xf>
    <xf numFmtId="0" fontId="9" fillId="25" borderId="10" xfId="37" applyFont="1" applyFill="1" applyBorder="1" applyAlignment="1">
      <alignment horizontal="center" vertical="center"/>
    </xf>
    <xf numFmtId="165" fontId="9" fillId="25" borderId="10" xfId="37" applyNumberFormat="1" applyFont="1" applyFill="1" applyBorder="1" applyAlignment="1">
      <alignment horizontal="center" vertical="center"/>
    </xf>
    <xf numFmtId="0" fontId="9" fillId="27" borderId="10" xfId="37" applyFont="1" applyFill="1" applyBorder="1" applyAlignment="1">
      <alignment horizontal="center" vertical="center"/>
    </xf>
    <xf numFmtId="0" fontId="9" fillId="29" borderId="10" xfId="37" applyFont="1" applyFill="1" applyBorder="1" applyAlignment="1">
      <alignment horizontal="center" vertical="center"/>
    </xf>
    <xf numFmtId="0" fontId="9" fillId="26" borderId="10" xfId="37" applyFont="1" applyFill="1" applyBorder="1" applyAlignment="1">
      <alignment horizontal="center" vertical="center"/>
    </xf>
    <xf numFmtId="0" fontId="9" fillId="28" borderId="10" xfId="37" applyFont="1" applyFill="1" applyBorder="1" applyAlignment="1">
      <alignment horizontal="center" vertical="center"/>
    </xf>
    <xf numFmtId="165" fontId="9" fillId="24" borderId="10" xfId="37" applyNumberFormat="1" applyFont="1" applyFill="1" applyBorder="1" applyAlignment="1">
      <alignment horizontal="center" vertical="center" wrapText="1"/>
    </xf>
    <xf numFmtId="0" fontId="29" fillId="24" borderId="10" xfId="56" applyFont="1" applyFill="1" applyBorder="1" applyAlignment="1">
      <alignment horizontal="center" vertical="center" wrapText="1"/>
    </xf>
    <xf numFmtId="0" fontId="32" fillId="24" borderId="10" xfId="56" applyFont="1" applyFill="1" applyBorder="1" applyAlignment="1">
      <alignment horizontal="left" vertical="center" wrapText="1"/>
    </xf>
    <xf numFmtId="0" fontId="32" fillId="24" borderId="10" xfId="56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/>
    </xf>
    <xf numFmtId="165" fontId="9" fillId="24" borderId="10" xfId="37" applyNumberFormat="1" applyFont="1" applyFill="1" applyBorder="1" applyAlignment="1">
      <alignment horizontal="center" vertical="center"/>
    </xf>
    <xf numFmtId="2" fontId="9" fillId="24" borderId="10" xfId="37" applyNumberFormat="1" applyFont="1" applyFill="1" applyBorder="1" applyAlignment="1">
      <alignment horizontal="center" vertical="center"/>
    </xf>
    <xf numFmtId="2" fontId="9" fillId="25" borderId="10" xfId="37" applyNumberFormat="1" applyFont="1" applyFill="1" applyBorder="1" applyAlignment="1">
      <alignment horizontal="center" vertical="center"/>
    </xf>
    <xf numFmtId="9" fontId="9" fillId="24" borderId="10" xfId="623" applyFont="1" applyFill="1" applyBorder="1" applyAlignment="1">
      <alignment horizontal="center" vertical="center" wrapText="1"/>
    </xf>
    <xf numFmtId="9" fontId="9" fillId="24" borderId="10" xfId="37" applyNumberFormat="1" applyFont="1" applyFill="1" applyBorder="1" applyAlignment="1">
      <alignment horizontal="center" vertical="center" wrapText="1"/>
    </xf>
    <xf numFmtId="9" fontId="9" fillId="25" borderId="10" xfId="623" applyFont="1" applyFill="1" applyBorder="1" applyAlignment="1">
      <alignment horizontal="center" vertical="center" wrapText="1"/>
    </xf>
    <xf numFmtId="9" fontId="9" fillId="25" borderId="10" xfId="623" applyNumberFormat="1" applyFont="1" applyFill="1" applyBorder="1" applyAlignment="1">
      <alignment horizontal="center" vertical="center" wrapText="1"/>
    </xf>
    <xf numFmtId="0" fontId="32" fillId="29" borderId="10" xfId="56" applyFont="1" applyFill="1" applyBorder="1" applyAlignment="1">
      <alignment horizontal="left" vertical="top" wrapText="1"/>
    </xf>
    <xf numFmtId="0" fontId="29" fillId="29" borderId="10" xfId="56" applyFont="1" applyFill="1" applyBorder="1" applyAlignment="1">
      <alignment horizontal="center" vertical="top" wrapText="1"/>
    </xf>
    <xf numFmtId="1" fontId="9" fillId="25" borderId="10" xfId="37" applyNumberFormat="1" applyFont="1" applyFill="1" applyBorder="1" applyAlignment="1">
      <alignment horizontal="center" vertical="center"/>
    </xf>
    <xf numFmtId="165" fontId="9" fillId="30" borderId="10" xfId="37" applyNumberFormat="1" applyFont="1" applyFill="1" applyBorder="1" applyAlignment="1">
      <alignment horizontal="center" vertical="center"/>
    </xf>
    <xf numFmtId="49" fontId="29" fillId="26" borderId="10" xfId="56" applyNumberFormat="1" applyFont="1" applyFill="1" applyBorder="1" applyAlignment="1">
      <alignment horizontal="center" vertical="center" wrapText="1"/>
    </xf>
    <xf numFmtId="1" fontId="9" fillId="30" borderId="10" xfId="37" applyNumberFormat="1" applyFont="1" applyFill="1" applyBorder="1" applyAlignment="1">
      <alignment horizontal="center" vertical="center"/>
    </xf>
    <xf numFmtId="2" fontId="9" fillId="30" borderId="10" xfId="37" applyNumberFormat="1" applyFont="1" applyFill="1" applyBorder="1" applyAlignment="1">
      <alignment horizontal="center" vertical="center"/>
    </xf>
    <xf numFmtId="0" fontId="9" fillId="30" borderId="10" xfId="37" applyFont="1" applyFill="1" applyBorder="1" applyAlignment="1">
      <alignment horizontal="center" vertical="center"/>
    </xf>
    <xf numFmtId="165" fontId="9" fillId="0" borderId="0" xfId="37" applyNumberFormat="1" applyFont="1"/>
    <xf numFmtId="1" fontId="9" fillId="24" borderId="10" xfId="37" applyNumberFormat="1" applyFont="1" applyFill="1" applyBorder="1" applyAlignment="1">
      <alignment horizontal="center" vertical="center"/>
    </xf>
    <xf numFmtId="0" fontId="38" fillId="29" borderId="10" xfId="54" applyFont="1" applyFill="1" applyBorder="1" applyAlignment="1">
      <alignment wrapText="1"/>
    </xf>
    <xf numFmtId="2" fontId="9" fillId="29" borderId="10" xfId="37" applyNumberFormat="1" applyFont="1" applyFill="1" applyBorder="1" applyAlignment="1">
      <alignment horizontal="center" vertical="center"/>
    </xf>
    <xf numFmtId="165" fontId="9" fillId="0" borderId="10" xfId="37" applyNumberFormat="1" applyFont="1" applyFill="1" applyBorder="1" applyAlignment="1">
      <alignment horizontal="center" vertical="center" wrapText="1"/>
    </xf>
    <xf numFmtId="165" fontId="9" fillId="31" borderId="10" xfId="37" applyNumberFormat="1" applyFont="1" applyFill="1" applyBorder="1" applyAlignment="1">
      <alignment horizontal="center" vertical="center"/>
    </xf>
    <xf numFmtId="165" fontId="29" fillId="0" borderId="0" xfId="54" applyNumberFormat="1" applyFont="1" applyAlignment="1">
      <alignment horizontal="center" vertical="center"/>
    </xf>
    <xf numFmtId="168" fontId="9" fillId="24" borderId="10" xfId="37" applyNumberFormat="1" applyFont="1" applyFill="1" applyBorder="1" applyAlignment="1">
      <alignment horizontal="center" vertical="center"/>
    </xf>
    <xf numFmtId="0" fontId="31" fillId="24" borderId="0" xfId="37" applyFont="1" applyFill="1" applyBorder="1" applyAlignment="1"/>
    <xf numFmtId="0" fontId="31" fillId="24" borderId="0" xfId="37" applyFont="1" applyFill="1" applyAlignment="1">
      <alignment wrapText="1"/>
    </xf>
    <xf numFmtId="0" fontId="29" fillId="24" borderId="0" xfId="54" applyFont="1" applyFill="1" applyAlignment="1">
      <alignment vertical="center"/>
    </xf>
    <xf numFmtId="0" fontId="31" fillId="24" borderId="0" xfId="0" applyFont="1" applyFill="1" applyAlignment="1"/>
    <xf numFmtId="0" fontId="36" fillId="24" borderId="0" xfId="54" applyFont="1" applyFill="1" applyAlignment="1">
      <alignment vertical="center"/>
    </xf>
    <xf numFmtId="0" fontId="9" fillId="24" borderId="0" xfId="37" applyFont="1" applyFill="1" applyBorder="1"/>
    <xf numFmtId="0" fontId="31" fillId="0" borderId="0" xfId="37" applyFont="1" applyFill="1" applyBorder="1" applyAlignment="1">
      <alignment horizontal="center"/>
    </xf>
    <xf numFmtId="0" fontId="31" fillId="0" borderId="0" xfId="37" applyFont="1" applyFill="1" applyAlignment="1">
      <alignment horizontal="center" wrapText="1"/>
    </xf>
    <xf numFmtId="0" fontId="29" fillId="0" borderId="0" xfId="54" applyFont="1" applyAlignment="1">
      <alignment horizontal="center" vertical="center"/>
    </xf>
    <xf numFmtId="0" fontId="31" fillId="0" borderId="0" xfId="0" applyFont="1" applyFill="1" applyAlignment="1">
      <alignment horizontal="center"/>
    </xf>
    <xf numFmtId="0" fontId="32" fillId="0" borderId="0" xfId="54" applyFont="1" applyAlignment="1">
      <alignment horizontal="center" vertical="center" wrapText="1"/>
    </xf>
    <xf numFmtId="0" fontId="9" fillId="24" borderId="11" xfId="37" applyFont="1" applyFill="1" applyBorder="1" applyAlignment="1">
      <alignment horizontal="center" vertical="center" wrapText="1"/>
    </xf>
    <xf numFmtId="0" fontId="9" fillId="24" borderId="14" xfId="37" applyFont="1" applyFill="1" applyBorder="1" applyAlignment="1">
      <alignment horizontal="center" vertical="center" wrapText="1"/>
    </xf>
    <xf numFmtId="0" fontId="9" fillId="24" borderId="13" xfId="37" applyFont="1" applyFill="1" applyBorder="1" applyAlignment="1">
      <alignment horizontal="center" vertical="center" wrapText="1"/>
    </xf>
    <xf numFmtId="0" fontId="9" fillId="0" borderId="12" xfId="37" applyFont="1" applyFill="1" applyBorder="1" applyAlignment="1">
      <alignment horizontal="center" vertical="center" wrapText="1"/>
    </xf>
    <xf numFmtId="0" fontId="9" fillId="0" borderId="15" xfId="37" applyFont="1" applyFill="1" applyBorder="1" applyAlignment="1">
      <alignment horizontal="center" vertical="center" wrapText="1"/>
    </xf>
    <xf numFmtId="0" fontId="9" fillId="0" borderId="17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31" fillId="0" borderId="16" xfId="37" applyFont="1" applyFill="1" applyBorder="1" applyAlignment="1">
      <alignment horizontal="center"/>
    </xf>
    <xf numFmtId="9" fontId="9" fillId="29" borderId="10" xfId="623" applyFont="1" applyFill="1" applyBorder="1" applyAlignment="1">
      <alignment horizontal="center" vertical="center" wrapText="1"/>
    </xf>
    <xf numFmtId="9" fontId="9" fillId="26" borderId="10" xfId="623" applyFont="1" applyFill="1" applyBorder="1" applyAlignment="1">
      <alignment horizontal="center" vertical="center" wrapText="1"/>
    </xf>
  </cellXfs>
  <cellStyles count="624">
    <cellStyle name="20% — акцент1" xfId="1" builtinId="30" customBuiltin="1"/>
    <cellStyle name="20% - Акцент1 2" xfId="59"/>
    <cellStyle name="20% — акцент2" xfId="2" builtinId="34" customBuiltin="1"/>
    <cellStyle name="20% - Акцент2 2" xfId="60"/>
    <cellStyle name="20% — акцент3" xfId="3" builtinId="38" customBuiltin="1"/>
    <cellStyle name="20% - Акцент3 2" xfId="61"/>
    <cellStyle name="20% — акцент4" xfId="4" builtinId="42" customBuiltin="1"/>
    <cellStyle name="20% - Акцент4 2" xfId="62"/>
    <cellStyle name="20% — акцент5" xfId="5" builtinId="46" customBuiltin="1"/>
    <cellStyle name="20% - Акцент5 2" xfId="63"/>
    <cellStyle name="20% — акцент6" xfId="6" builtinId="50" customBuiltin="1"/>
    <cellStyle name="20% - Акцент6 2" xfId="64"/>
    <cellStyle name="40% — акцент1" xfId="7" builtinId="31" customBuiltin="1"/>
    <cellStyle name="40% - Акцент1 2" xfId="65"/>
    <cellStyle name="40% — акцент2" xfId="8" builtinId="35" customBuiltin="1"/>
    <cellStyle name="40% - Акцент2 2" xfId="66"/>
    <cellStyle name="40% — акцент3" xfId="9" builtinId="39" customBuiltin="1"/>
    <cellStyle name="40% - Акцент3 2" xfId="67"/>
    <cellStyle name="40% — акцент4" xfId="10" builtinId="43" customBuiltin="1"/>
    <cellStyle name="40% - Акцент4 2" xfId="68"/>
    <cellStyle name="40% — акцент5" xfId="11" builtinId="47" customBuiltin="1"/>
    <cellStyle name="40% - Акцент5 2" xfId="69"/>
    <cellStyle name="40% — акцент6" xfId="12" builtinId="51" customBuiltin="1"/>
    <cellStyle name="40% - Акцент6 2" xfId="70"/>
    <cellStyle name="60% — акцент1" xfId="13" builtinId="32" customBuiltin="1"/>
    <cellStyle name="60% - Акцент1 2" xfId="71"/>
    <cellStyle name="60% — акцент2" xfId="14" builtinId="36" customBuiltin="1"/>
    <cellStyle name="60% - Акцент2 2" xfId="72"/>
    <cellStyle name="60% — акцент3" xfId="15" builtinId="40" customBuiltin="1"/>
    <cellStyle name="60% - Акцент3 2" xfId="73"/>
    <cellStyle name="60% — акцент4" xfId="16" builtinId="44" customBuiltin="1"/>
    <cellStyle name="60% - Акцент4 2" xfId="74"/>
    <cellStyle name="60% — акцент5" xfId="17" builtinId="48" customBuiltin="1"/>
    <cellStyle name="60% - Акцент5 2" xfId="75"/>
    <cellStyle name="60% — акцент6" xfId="18" builtinId="52" customBuiltin="1"/>
    <cellStyle name="60% - Акцент6 2" xfId="7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0" xfId="278"/>
    <cellStyle name="Обычный 103" xfId="621"/>
    <cellStyle name="Обычный 12 2" xfId="47"/>
    <cellStyle name="Обычный 2" xfId="36"/>
    <cellStyle name="Обычный 2 2 3" xfId="622"/>
    <cellStyle name="Обычный 2 26 2" xfId="114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10" xfId="279"/>
    <cellStyle name="Обычный 6 11" xfId="450"/>
    <cellStyle name="Обычный 6 2" xfId="52"/>
    <cellStyle name="Обычный 6 2 10" xfId="109"/>
    <cellStyle name="Обычный 6 2 11" xfId="282"/>
    <cellStyle name="Обычный 6 2 12" xfId="453"/>
    <cellStyle name="Обычный 6 2 2" xfId="53"/>
    <cellStyle name="Обычный 6 2 2 10" xfId="283"/>
    <cellStyle name="Обычный 6 2 2 11" xfId="454"/>
    <cellStyle name="Обычный 6 2 2 2" xfId="116"/>
    <cellStyle name="Обычный 6 2 2 2 2" xfId="133"/>
    <cellStyle name="Обычный 6 2 2 2 2 2" xfId="137"/>
    <cellStyle name="Обычный 6 2 2 2 2 2 2" xfId="138"/>
    <cellStyle name="Обычный 6 2 2 2 2 2 2 2" xfId="310"/>
    <cellStyle name="Обычный 6 2 2 2 2 2 2 3" xfId="481"/>
    <cellStyle name="Обычный 6 2 2 2 2 2 3" xfId="139"/>
    <cellStyle name="Обычный 6 2 2 2 2 2 3 2" xfId="311"/>
    <cellStyle name="Обычный 6 2 2 2 2 2 3 3" xfId="482"/>
    <cellStyle name="Обычный 6 2 2 2 2 2 4" xfId="309"/>
    <cellStyle name="Обычный 6 2 2 2 2 2 5" xfId="480"/>
    <cellStyle name="Обычный 6 2 2 2 2 3" xfId="140"/>
    <cellStyle name="Обычный 6 2 2 2 2 3 2" xfId="312"/>
    <cellStyle name="Обычный 6 2 2 2 2 3 3" xfId="483"/>
    <cellStyle name="Обычный 6 2 2 2 2 4" xfId="141"/>
    <cellStyle name="Обычный 6 2 2 2 2 4 2" xfId="313"/>
    <cellStyle name="Обычный 6 2 2 2 2 4 3" xfId="484"/>
    <cellStyle name="Обычный 6 2 2 2 2 5" xfId="305"/>
    <cellStyle name="Обычный 6 2 2 2 2 6" xfId="476"/>
    <cellStyle name="Обычный 6 2 2 2 3" xfId="135"/>
    <cellStyle name="Обычный 6 2 2 2 3 2" xfId="142"/>
    <cellStyle name="Обычный 6 2 2 2 3 2 2" xfId="314"/>
    <cellStyle name="Обычный 6 2 2 2 3 2 3" xfId="485"/>
    <cellStyle name="Обычный 6 2 2 2 3 3" xfId="143"/>
    <cellStyle name="Обычный 6 2 2 2 3 3 2" xfId="315"/>
    <cellStyle name="Обычный 6 2 2 2 3 3 3" xfId="486"/>
    <cellStyle name="Обычный 6 2 2 2 3 4" xfId="307"/>
    <cellStyle name="Обычный 6 2 2 2 3 5" xfId="478"/>
    <cellStyle name="Обычный 6 2 2 2 4" xfId="144"/>
    <cellStyle name="Обычный 6 2 2 2 4 2" xfId="316"/>
    <cellStyle name="Обычный 6 2 2 2 4 3" xfId="487"/>
    <cellStyle name="Обычный 6 2 2 2 5" xfId="145"/>
    <cellStyle name="Обычный 6 2 2 2 5 2" xfId="317"/>
    <cellStyle name="Обычный 6 2 2 2 5 3" xfId="488"/>
    <cellStyle name="Обычный 6 2 2 2 6" xfId="288"/>
    <cellStyle name="Обычный 6 2 2 2 7" xfId="459"/>
    <cellStyle name="Обычный 6 2 2 3" xfId="128"/>
    <cellStyle name="Обычный 6 2 2 3 2" xfId="146"/>
    <cellStyle name="Обычный 6 2 2 3 2 2" xfId="147"/>
    <cellStyle name="Обычный 6 2 2 3 2 2 2" xfId="319"/>
    <cellStyle name="Обычный 6 2 2 3 2 2 3" xfId="490"/>
    <cellStyle name="Обычный 6 2 2 3 2 3" xfId="148"/>
    <cellStyle name="Обычный 6 2 2 3 2 3 2" xfId="320"/>
    <cellStyle name="Обычный 6 2 2 3 2 3 3" xfId="491"/>
    <cellStyle name="Обычный 6 2 2 3 2 4" xfId="318"/>
    <cellStyle name="Обычный 6 2 2 3 2 5" xfId="489"/>
    <cellStyle name="Обычный 6 2 2 3 3" xfId="149"/>
    <cellStyle name="Обычный 6 2 2 3 3 2" xfId="321"/>
    <cellStyle name="Обычный 6 2 2 3 3 3" xfId="492"/>
    <cellStyle name="Обычный 6 2 2 3 4" xfId="150"/>
    <cellStyle name="Обычный 6 2 2 3 4 2" xfId="322"/>
    <cellStyle name="Обычный 6 2 2 3 4 3" xfId="493"/>
    <cellStyle name="Обычный 6 2 2 3 5" xfId="300"/>
    <cellStyle name="Обычный 6 2 2 3 6" xfId="471"/>
    <cellStyle name="Обычный 6 2 2 4" xfId="121"/>
    <cellStyle name="Обычный 6 2 2 4 2" xfId="151"/>
    <cellStyle name="Обычный 6 2 2 4 2 2" xfId="152"/>
    <cellStyle name="Обычный 6 2 2 4 2 2 2" xfId="324"/>
    <cellStyle name="Обычный 6 2 2 4 2 2 3" xfId="495"/>
    <cellStyle name="Обычный 6 2 2 4 2 3" xfId="153"/>
    <cellStyle name="Обычный 6 2 2 4 2 3 2" xfId="325"/>
    <cellStyle name="Обычный 6 2 2 4 2 3 3" xfId="496"/>
    <cellStyle name="Обычный 6 2 2 4 2 4" xfId="323"/>
    <cellStyle name="Обычный 6 2 2 4 2 5" xfId="494"/>
    <cellStyle name="Обычный 6 2 2 4 3" xfId="154"/>
    <cellStyle name="Обычный 6 2 2 4 3 2" xfId="326"/>
    <cellStyle name="Обычный 6 2 2 4 3 3" xfId="497"/>
    <cellStyle name="Обычный 6 2 2 4 4" xfId="155"/>
    <cellStyle name="Обычный 6 2 2 4 4 2" xfId="327"/>
    <cellStyle name="Обычный 6 2 2 4 4 3" xfId="498"/>
    <cellStyle name="Обычный 6 2 2 4 5" xfId="293"/>
    <cellStyle name="Обычный 6 2 2 4 6" xfId="464"/>
    <cellStyle name="Обычный 6 2 2 5" xfId="156"/>
    <cellStyle name="Обычный 6 2 2 5 2" xfId="157"/>
    <cellStyle name="Обычный 6 2 2 5 2 2" xfId="329"/>
    <cellStyle name="Обычный 6 2 2 5 2 3" xfId="500"/>
    <cellStyle name="Обычный 6 2 2 5 3" xfId="158"/>
    <cellStyle name="Обычный 6 2 2 5 3 2" xfId="330"/>
    <cellStyle name="Обычный 6 2 2 5 3 3" xfId="501"/>
    <cellStyle name="Обычный 6 2 2 5 4" xfId="328"/>
    <cellStyle name="Обычный 6 2 2 5 5" xfId="499"/>
    <cellStyle name="Обычный 6 2 2 6" xfId="159"/>
    <cellStyle name="Обычный 6 2 2 6 2" xfId="331"/>
    <cellStyle name="Обычный 6 2 2 6 3" xfId="502"/>
    <cellStyle name="Обычный 6 2 2 7" xfId="160"/>
    <cellStyle name="Обычный 6 2 2 7 2" xfId="332"/>
    <cellStyle name="Обычный 6 2 2 7 3" xfId="503"/>
    <cellStyle name="Обычный 6 2 2 8" xfId="161"/>
    <cellStyle name="Обычный 6 2 2 8 2" xfId="333"/>
    <cellStyle name="Обычный 6 2 2 8 3" xfId="504"/>
    <cellStyle name="Обычный 6 2 2 9" xfId="110"/>
    <cellStyle name="Обычный 6 2 3" xfId="101"/>
    <cellStyle name="Обычный 6 2 3 10" xfId="285"/>
    <cellStyle name="Обычный 6 2 3 11" xfId="456"/>
    <cellStyle name="Обычный 6 2 3 2" xfId="115"/>
    <cellStyle name="Обычный 6 2 3 2 2" xfId="132"/>
    <cellStyle name="Обычный 6 2 3 2 2 2" xfId="162"/>
    <cellStyle name="Обычный 6 2 3 2 2 2 2" xfId="163"/>
    <cellStyle name="Обычный 6 2 3 2 2 2 2 2" xfId="335"/>
    <cellStyle name="Обычный 6 2 3 2 2 2 2 3" xfId="506"/>
    <cellStyle name="Обычный 6 2 3 2 2 2 3" xfId="164"/>
    <cellStyle name="Обычный 6 2 3 2 2 2 3 2" xfId="336"/>
    <cellStyle name="Обычный 6 2 3 2 2 2 3 3" xfId="507"/>
    <cellStyle name="Обычный 6 2 3 2 2 2 4" xfId="334"/>
    <cellStyle name="Обычный 6 2 3 2 2 2 5" xfId="505"/>
    <cellStyle name="Обычный 6 2 3 2 2 3" xfId="165"/>
    <cellStyle name="Обычный 6 2 3 2 2 3 2" xfId="337"/>
    <cellStyle name="Обычный 6 2 3 2 2 3 3" xfId="508"/>
    <cellStyle name="Обычный 6 2 3 2 2 4" xfId="166"/>
    <cellStyle name="Обычный 6 2 3 2 2 4 2" xfId="338"/>
    <cellStyle name="Обычный 6 2 3 2 2 4 3" xfId="509"/>
    <cellStyle name="Обычный 6 2 3 2 2 5" xfId="304"/>
    <cellStyle name="Обычный 6 2 3 2 2 6" xfId="475"/>
    <cellStyle name="Обычный 6 2 3 2 3" xfId="134"/>
    <cellStyle name="Обычный 6 2 3 2 3 2" xfId="167"/>
    <cellStyle name="Обычный 6 2 3 2 3 2 2" xfId="339"/>
    <cellStyle name="Обычный 6 2 3 2 3 2 3" xfId="510"/>
    <cellStyle name="Обычный 6 2 3 2 3 3" xfId="168"/>
    <cellStyle name="Обычный 6 2 3 2 3 3 2" xfId="340"/>
    <cellStyle name="Обычный 6 2 3 2 3 3 3" xfId="511"/>
    <cellStyle name="Обычный 6 2 3 2 3 4" xfId="306"/>
    <cellStyle name="Обычный 6 2 3 2 3 5" xfId="477"/>
    <cellStyle name="Обычный 6 2 3 2 4" xfId="169"/>
    <cellStyle name="Обычный 6 2 3 2 4 2" xfId="341"/>
    <cellStyle name="Обычный 6 2 3 2 4 3" xfId="512"/>
    <cellStyle name="Обычный 6 2 3 2 5" xfId="170"/>
    <cellStyle name="Обычный 6 2 3 2 5 2" xfId="342"/>
    <cellStyle name="Обычный 6 2 3 2 5 3" xfId="513"/>
    <cellStyle name="Обычный 6 2 3 2 6" xfId="287"/>
    <cellStyle name="Обычный 6 2 3 2 7" xfId="458"/>
    <cellStyle name="Обычный 6 2 3 3" xfId="130"/>
    <cellStyle name="Обычный 6 2 3 3 2" xfId="171"/>
    <cellStyle name="Обычный 6 2 3 3 2 2" xfId="172"/>
    <cellStyle name="Обычный 6 2 3 3 2 2 2" xfId="344"/>
    <cellStyle name="Обычный 6 2 3 3 2 2 3" xfId="515"/>
    <cellStyle name="Обычный 6 2 3 3 2 3" xfId="173"/>
    <cellStyle name="Обычный 6 2 3 3 2 3 2" xfId="345"/>
    <cellStyle name="Обычный 6 2 3 3 2 3 3" xfId="516"/>
    <cellStyle name="Обычный 6 2 3 3 2 4" xfId="343"/>
    <cellStyle name="Обычный 6 2 3 3 2 5" xfId="514"/>
    <cellStyle name="Обычный 6 2 3 3 3" xfId="174"/>
    <cellStyle name="Обычный 6 2 3 3 3 2" xfId="346"/>
    <cellStyle name="Обычный 6 2 3 3 3 3" xfId="517"/>
    <cellStyle name="Обычный 6 2 3 3 4" xfId="175"/>
    <cellStyle name="Обычный 6 2 3 3 4 2" xfId="347"/>
    <cellStyle name="Обычный 6 2 3 3 4 3" xfId="518"/>
    <cellStyle name="Обычный 6 2 3 3 5" xfId="302"/>
    <cellStyle name="Обычный 6 2 3 3 6" xfId="473"/>
    <cellStyle name="Обычный 6 2 3 4" xfId="123"/>
    <cellStyle name="Обычный 6 2 3 4 2" xfId="176"/>
    <cellStyle name="Обычный 6 2 3 4 2 2" xfId="177"/>
    <cellStyle name="Обычный 6 2 3 4 2 2 2" xfId="349"/>
    <cellStyle name="Обычный 6 2 3 4 2 2 3" xfId="520"/>
    <cellStyle name="Обычный 6 2 3 4 2 3" xfId="178"/>
    <cellStyle name="Обычный 6 2 3 4 2 3 2" xfId="350"/>
    <cellStyle name="Обычный 6 2 3 4 2 3 3" xfId="521"/>
    <cellStyle name="Обычный 6 2 3 4 2 4" xfId="348"/>
    <cellStyle name="Обычный 6 2 3 4 2 5" xfId="519"/>
    <cellStyle name="Обычный 6 2 3 4 3" xfId="179"/>
    <cellStyle name="Обычный 6 2 3 4 3 2" xfId="351"/>
    <cellStyle name="Обычный 6 2 3 4 3 3" xfId="522"/>
    <cellStyle name="Обычный 6 2 3 4 4" xfId="180"/>
    <cellStyle name="Обычный 6 2 3 4 4 2" xfId="352"/>
    <cellStyle name="Обычный 6 2 3 4 4 3" xfId="523"/>
    <cellStyle name="Обычный 6 2 3 4 5" xfId="295"/>
    <cellStyle name="Обычный 6 2 3 4 6" xfId="466"/>
    <cellStyle name="Обычный 6 2 3 5" xfId="181"/>
    <cellStyle name="Обычный 6 2 3 5 2" xfId="182"/>
    <cellStyle name="Обычный 6 2 3 5 2 2" xfId="354"/>
    <cellStyle name="Обычный 6 2 3 5 2 3" xfId="525"/>
    <cellStyle name="Обычный 6 2 3 5 3" xfId="183"/>
    <cellStyle name="Обычный 6 2 3 5 3 2" xfId="355"/>
    <cellStyle name="Обычный 6 2 3 5 3 3" xfId="526"/>
    <cellStyle name="Обычный 6 2 3 5 4" xfId="353"/>
    <cellStyle name="Обычный 6 2 3 5 5" xfId="524"/>
    <cellStyle name="Обычный 6 2 3 6" xfId="184"/>
    <cellStyle name="Обычный 6 2 3 6 2" xfId="356"/>
    <cellStyle name="Обычный 6 2 3 6 3" xfId="527"/>
    <cellStyle name="Обычный 6 2 3 7" xfId="185"/>
    <cellStyle name="Обычный 6 2 3 7 2" xfId="357"/>
    <cellStyle name="Обычный 6 2 3 7 3" xfId="528"/>
    <cellStyle name="Обычный 6 2 3 8" xfId="186"/>
    <cellStyle name="Обычный 6 2 3 8 2" xfId="358"/>
    <cellStyle name="Обычный 6 2 3 8 3" xfId="529"/>
    <cellStyle name="Обычный 6 2 3 9" xfId="112"/>
    <cellStyle name="Обычный 6 2 4" xfId="127"/>
    <cellStyle name="Обычный 6 2 4 2" xfId="187"/>
    <cellStyle name="Обычный 6 2 4 2 2" xfId="188"/>
    <cellStyle name="Обычный 6 2 4 2 2 2" xfId="360"/>
    <cellStyle name="Обычный 6 2 4 2 2 3" xfId="531"/>
    <cellStyle name="Обычный 6 2 4 2 3" xfId="189"/>
    <cellStyle name="Обычный 6 2 4 2 3 2" xfId="361"/>
    <cellStyle name="Обычный 6 2 4 2 3 3" xfId="532"/>
    <cellStyle name="Обычный 6 2 4 2 4" xfId="359"/>
    <cellStyle name="Обычный 6 2 4 2 5" xfId="530"/>
    <cellStyle name="Обычный 6 2 4 3" xfId="190"/>
    <cellStyle name="Обычный 6 2 4 3 2" xfId="362"/>
    <cellStyle name="Обычный 6 2 4 3 3" xfId="533"/>
    <cellStyle name="Обычный 6 2 4 4" xfId="191"/>
    <cellStyle name="Обычный 6 2 4 4 2" xfId="363"/>
    <cellStyle name="Обычный 6 2 4 4 3" xfId="534"/>
    <cellStyle name="Обычный 6 2 4 5" xfId="299"/>
    <cellStyle name="Обычный 6 2 4 6" xfId="470"/>
    <cellStyle name="Обычный 6 2 5" xfId="120"/>
    <cellStyle name="Обычный 6 2 5 2" xfId="192"/>
    <cellStyle name="Обычный 6 2 5 2 2" xfId="193"/>
    <cellStyle name="Обычный 6 2 5 2 2 2" xfId="365"/>
    <cellStyle name="Обычный 6 2 5 2 2 3" xfId="536"/>
    <cellStyle name="Обычный 6 2 5 2 3" xfId="194"/>
    <cellStyle name="Обычный 6 2 5 2 3 2" xfId="366"/>
    <cellStyle name="Обычный 6 2 5 2 3 3" xfId="537"/>
    <cellStyle name="Обычный 6 2 5 2 4" xfId="364"/>
    <cellStyle name="Обычный 6 2 5 2 5" xfId="535"/>
    <cellStyle name="Обычный 6 2 5 3" xfId="195"/>
    <cellStyle name="Обычный 6 2 5 3 2" xfId="367"/>
    <cellStyle name="Обычный 6 2 5 3 3" xfId="538"/>
    <cellStyle name="Обычный 6 2 5 4" xfId="196"/>
    <cellStyle name="Обычный 6 2 5 4 2" xfId="368"/>
    <cellStyle name="Обычный 6 2 5 4 3" xfId="539"/>
    <cellStyle name="Обычный 6 2 5 5" xfId="292"/>
    <cellStyle name="Обычный 6 2 5 6" xfId="463"/>
    <cellStyle name="Обычный 6 2 6" xfId="197"/>
    <cellStyle name="Обычный 6 2 6 2" xfId="198"/>
    <cellStyle name="Обычный 6 2 6 2 2" xfId="370"/>
    <cellStyle name="Обычный 6 2 6 2 3" xfId="541"/>
    <cellStyle name="Обычный 6 2 6 3" xfId="199"/>
    <cellStyle name="Обычный 6 2 6 3 2" xfId="371"/>
    <cellStyle name="Обычный 6 2 6 3 3" xfId="542"/>
    <cellStyle name="Обычный 6 2 6 4" xfId="369"/>
    <cellStyle name="Обычный 6 2 6 5" xfId="540"/>
    <cellStyle name="Обычный 6 2 7" xfId="200"/>
    <cellStyle name="Обычный 6 2 7 2" xfId="372"/>
    <cellStyle name="Обычный 6 2 7 3" xfId="543"/>
    <cellStyle name="Обычный 6 2 8" xfId="201"/>
    <cellStyle name="Обычный 6 2 8 2" xfId="373"/>
    <cellStyle name="Обычный 6 2 8 3" xfId="544"/>
    <cellStyle name="Обычный 6 2 9" xfId="202"/>
    <cellStyle name="Обычный 6 2 9 2" xfId="374"/>
    <cellStyle name="Обычный 6 2 9 3" xfId="545"/>
    <cellStyle name="Обычный 6 3" xfId="124"/>
    <cellStyle name="Обычный 6 3 2" xfId="203"/>
    <cellStyle name="Обычный 6 3 2 2" xfId="204"/>
    <cellStyle name="Обычный 6 3 2 2 2" xfId="376"/>
    <cellStyle name="Обычный 6 3 2 2 3" xfId="547"/>
    <cellStyle name="Обычный 6 3 2 3" xfId="205"/>
    <cellStyle name="Обычный 6 3 2 3 2" xfId="377"/>
    <cellStyle name="Обычный 6 3 2 3 3" xfId="548"/>
    <cellStyle name="Обычный 6 3 2 4" xfId="375"/>
    <cellStyle name="Обычный 6 3 2 5" xfId="546"/>
    <cellStyle name="Обычный 6 3 3" xfId="206"/>
    <cellStyle name="Обычный 6 3 3 2" xfId="378"/>
    <cellStyle name="Обычный 6 3 3 3" xfId="549"/>
    <cellStyle name="Обычный 6 3 4" xfId="207"/>
    <cellStyle name="Обычный 6 3 4 2" xfId="379"/>
    <cellStyle name="Обычный 6 3 4 3" xfId="550"/>
    <cellStyle name="Обычный 6 3 5" xfId="296"/>
    <cellStyle name="Обычный 6 3 6" xfId="467"/>
    <cellStyle name="Обычный 6 4" xfId="117"/>
    <cellStyle name="Обычный 6 4 2" xfId="208"/>
    <cellStyle name="Обычный 6 4 2 2" xfId="209"/>
    <cellStyle name="Обычный 6 4 2 2 2" xfId="381"/>
    <cellStyle name="Обычный 6 4 2 2 3" xfId="552"/>
    <cellStyle name="Обычный 6 4 2 3" xfId="210"/>
    <cellStyle name="Обычный 6 4 2 3 2" xfId="382"/>
    <cellStyle name="Обычный 6 4 2 3 3" xfId="553"/>
    <cellStyle name="Обычный 6 4 2 4" xfId="380"/>
    <cellStyle name="Обычный 6 4 2 5" xfId="551"/>
    <cellStyle name="Обычный 6 4 3" xfId="211"/>
    <cellStyle name="Обычный 6 4 3 2" xfId="383"/>
    <cellStyle name="Обычный 6 4 3 3" xfId="554"/>
    <cellStyle name="Обычный 6 4 4" xfId="212"/>
    <cellStyle name="Обычный 6 4 4 2" xfId="384"/>
    <cellStyle name="Обычный 6 4 4 3" xfId="555"/>
    <cellStyle name="Обычный 6 4 5" xfId="289"/>
    <cellStyle name="Обычный 6 4 6" xfId="460"/>
    <cellStyle name="Обычный 6 5" xfId="213"/>
    <cellStyle name="Обычный 6 5 2" xfId="214"/>
    <cellStyle name="Обычный 6 5 2 2" xfId="386"/>
    <cellStyle name="Обычный 6 5 2 3" xfId="557"/>
    <cellStyle name="Обычный 6 5 3" xfId="215"/>
    <cellStyle name="Обычный 6 5 3 2" xfId="387"/>
    <cellStyle name="Обычный 6 5 3 3" xfId="558"/>
    <cellStyle name="Обычный 6 5 4" xfId="385"/>
    <cellStyle name="Обычный 6 5 5" xfId="556"/>
    <cellStyle name="Обычный 6 6" xfId="216"/>
    <cellStyle name="Обычный 6 6 2" xfId="388"/>
    <cellStyle name="Обычный 6 6 3" xfId="559"/>
    <cellStyle name="Обычный 6 7" xfId="217"/>
    <cellStyle name="Обычный 6 7 2" xfId="389"/>
    <cellStyle name="Обычный 6 7 3" xfId="560"/>
    <cellStyle name="Обычный 6 8" xfId="218"/>
    <cellStyle name="Обычный 6 8 2" xfId="390"/>
    <cellStyle name="Обычный 6 8 3" xfId="561"/>
    <cellStyle name="Обычный 6 9" xfId="106"/>
    <cellStyle name="Обычный 7" xfId="54"/>
    <cellStyle name="Обычный 7 2" xfId="58"/>
    <cellStyle name="Обычный 7 2 10" xfId="455"/>
    <cellStyle name="Обычный 7 2 2" xfId="129"/>
    <cellStyle name="Обычный 7 2 2 2" xfId="219"/>
    <cellStyle name="Обычный 7 2 2 2 2" xfId="220"/>
    <cellStyle name="Обычный 7 2 2 2 2 2" xfId="392"/>
    <cellStyle name="Обычный 7 2 2 2 2 3" xfId="563"/>
    <cellStyle name="Обычный 7 2 2 2 3" xfId="221"/>
    <cellStyle name="Обычный 7 2 2 2 3 2" xfId="393"/>
    <cellStyle name="Обычный 7 2 2 2 3 3" xfId="564"/>
    <cellStyle name="Обычный 7 2 2 2 4" xfId="391"/>
    <cellStyle name="Обычный 7 2 2 2 5" xfId="562"/>
    <cellStyle name="Обычный 7 2 2 3" xfId="222"/>
    <cellStyle name="Обычный 7 2 2 3 2" xfId="394"/>
    <cellStyle name="Обычный 7 2 2 3 3" xfId="565"/>
    <cellStyle name="Обычный 7 2 2 4" xfId="223"/>
    <cellStyle name="Обычный 7 2 2 4 2" xfId="395"/>
    <cellStyle name="Обычный 7 2 2 4 3" xfId="566"/>
    <cellStyle name="Обычный 7 2 2 5" xfId="301"/>
    <cellStyle name="Обычный 7 2 2 6" xfId="472"/>
    <cellStyle name="Обычный 7 2 3" xfId="122"/>
    <cellStyle name="Обычный 7 2 3 2" xfId="224"/>
    <cellStyle name="Обычный 7 2 3 2 2" xfId="225"/>
    <cellStyle name="Обычный 7 2 3 2 2 2" xfId="397"/>
    <cellStyle name="Обычный 7 2 3 2 2 3" xfId="568"/>
    <cellStyle name="Обычный 7 2 3 2 3" xfId="226"/>
    <cellStyle name="Обычный 7 2 3 2 3 2" xfId="398"/>
    <cellStyle name="Обычный 7 2 3 2 3 3" xfId="569"/>
    <cellStyle name="Обычный 7 2 3 2 4" xfId="396"/>
    <cellStyle name="Обычный 7 2 3 2 5" xfId="567"/>
    <cellStyle name="Обычный 7 2 3 3" xfId="227"/>
    <cellStyle name="Обычный 7 2 3 3 2" xfId="399"/>
    <cellStyle name="Обычный 7 2 3 3 3" xfId="570"/>
    <cellStyle name="Обычный 7 2 3 4" xfId="228"/>
    <cellStyle name="Обычный 7 2 3 4 2" xfId="400"/>
    <cellStyle name="Обычный 7 2 3 4 3" xfId="571"/>
    <cellStyle name="Обычный 7 2 3 5" xfId="294"/>
    <cellStyle name="Обычный 7 2 3 6" xfId="465"/>
    <cellStyle name="Обычный 7 2 4" xfId="229"/>
    <cellStyle name="Обычный 7 2 4 2" xfId="230"/>
    <cellStyle name="Обычный 7 2 4 2 2" xfId="402"/>
    <cellStyle name="Обычный 7 2 4 2 3" xfId="573"/>
    <cellStyle name="Обычный 7 2 4 3" xfId="231"/>
    <cellStyle name="Обычный 7 2 4 3 2" xfId="403"/>
    <cellStyle name="Обычный 7 2 4 3 3" xfId="574"/>
    <cellStyle name="Обычный 7 2 4 4" xfId="401"/>
    <cellStyle name="Обычный 7 2 4 5" xfId="572"/>
    <cellStyle name="Обычный 7 2 5" xfId="232"/>
    <cellStyle name="Обычный 7 2 5 2" xfId="404"/>
    <cellStyle name="Обычный 7 2 5 3" xfId="575"/>
    <cellStyle name="Обычный 7 2 6" xfId="233"/>
    <cellStyle name="Обычный 7 2 6 2" xfId="405"/>
    <cellStyle name="Обычный 7 2 6 3" xfId="576"/>
    <cellStyle name="Обычный 7 2 7" xfId="234"/>
    <cellStyle name="Обычный 7 2 7 2" xfId="406"/>
    <cellStyle name="Обычный 7 2 7 3" xfId="577"/>
    <cellStyle name="Обычный 7 2 8" xfId="111"/>
    <cellStyle name="Обычный 7 2 9" xfId="284"/>
    <cellStyle name="Обычный 8" xfId="57"/>
    <cellStyle name="Обычный 9" xfId="113"/>
    <cellStyle name="Обычный 9 2" xfId="131"/>
    <cellStyle name="Обычный 9 2 2" xfId="235"/>
    <cellStyle name="Обычный 9 2 2 2" xfId="236"/>
    <cellStyle name="Обычный 9 2 2 2 2" xfId="408"/>
    <cellStyle name="Обычный 9 2 2 2 3" xfId="579"/>
    <cellStyle name="Обычный 9 2 2 3" xfId="237"/>
    <cellStyle name="Обычный 9 2 2 3 2" xfId="409"/>
    <cellStyle name="Обычный 9 2 2 3 3" xfId="580"/>
    <cellStyle name="Обычный 9 2 2 4" xfId="238"/>
    <cellStyle name="Обычный 9 2 2 4 2" xfId="410"/>
    <cellStyle name="Обычный 9 2 2 4 3" xfId="581"/>
    <cellStyle name="Обычный 9 2 2 5" xfId="407"/>
    <cellStyle name="Обычный 9 2 2 6" xfId="578"/>
    <cellStyle name="Обычный 9 2 3" xfId="239"/>
    <cellStyle name="Обычный 9 2 3 2" xfId="411"/>
    <cellStyle name="Обычный 9 2 3 3" xfId="582"/>
    <cellStyle name="Обычный 9 2 4" xfId="240"/>
    <cellStyle name="Обычный 9 2 4 2" xfId="412"/>
    <cellStyle name="Обычный 9 2 4 3" xfId="583"/>
    <cellStyle name="Обычный 9 2 5" xfId="303"/>
    <cellStyle name="Обычный 9 2 6" xfId="474"/>
    <cellStyle name="Обычный 9 3" xfId="136"/>
    <cellStyle name="Обычный 9 3 2" xfId="241"/>
    <cellStyle name="Обычный 9 3 2 2" xfId="413"/>
    <cellStyle name="Обычный 9 3 2 3" xfId="584"/>
    <cellStyle name="Обычный 9 3 3" xfId="242"/>
    <cellStyle name="Обычный 9 3 3 2" xfId="414"/>
    <cellStyle name="Обычный 9 3 3 3" xfId="585"/>
    <cellStyle name="Обычный 9 3 4" xfId="243"/>
    <cellStyle name="Обычный 9 3 4 2" xfId="415"/>
    <cellStyle name="Обычный 9 3 4 3" xfId="586"/>
    <cellStyle name="Обычный 9 3 5" xfId="308"/>
    <cellStyle name="Обычный 9 3 6" xfId="479"/>
    <cellStyle name="Обычный 9 4" xfId="244"/>
    <cellStyle name="Обычный 9 4 2" xfId="416"/>
    <cellStyle name="Обычный 9 4 3" xfId="587"/>
    <cellStyle name="Обычный 9 5" xfId="245"/>
    <cellStyle name="Обычный 9 5 2" xfId="417"/>
    <cellStyle name="Обычный 9 5 3" xfId="588"/>
    <cellStyle name="Обычный 9 6" xfId="286"/>
    <cellStyle name="Обычный 9 7" xfId="457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" xfId="623" builtinId="5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10" xfId="451"/>
    <cellStyle name="Финансовый 2 2" xfId="125"/>
    <cellStyle name="Финансовый 2 2 2" xfId="246"/>
    <cellStyle name="Финансовый 2 2 2 2" xfId="247"/>
    <cellStyle name="Финансовый 2 2 2 2 2" xfId="50"/>
    <cellStyle name="Финансовый 2 2 2 2 3" xfId="419"/>
    <cellStyle name="Финансовый 2 2 2 2 4" xfId="590"/>
    <cellStyle name="Финансовый 2 2 2 3" xfId="248"/>
    <cellStyle name="Финансовый 2 2 2 3 2" xfId="420"/>
    <cellStyle name="Финансовый 2 2 2 3 3" xfId="591"/>
    <cellStyle name="Финансовый 2 2 2 4" xfId="418"/>
    <cellStyle name="Финансовый 2 2 2 5" xfId="589"/>
    <cellStyle name="Финансовый 2 2 3" xfId="249"/>
    <cellStyle name="Финансовый 2 2 3 2" xfId="421"/>
    <cellStyle name="Финансовый 2 2 3 3" xfId="592"/>
    <cellStyle name="Финансовый 2 2 4" xfId="250"/>
    <cellStyle name="Финансовый 2 2 4 2" xfId="422"/>
    <cellStyle name="Финансовый 2 2 4 3" xfId="593"/>
    <cellStyle name="Финансовый 2 2 5" xfId="297"/>
    <cellStyle name="Финансовый 2 2 6" xfId="468"/>
    <cellStyle name="Финансовый 2 3" xfId="118"/>
    <cellStyle name="Финансовый 2 3 2" xfId="251"/>
    <cellStyle name="Финансовый 2 3 2 2" xfId="252"/>
    <cellStyle name="Финансовый 2 3 2 2 2" xfId="424"/>
    <cellStyle name="Финансовый 2 3 2 2 3" xfId="595"/>
    <cellStyle name="Финансовый 2 3 2 3" xfId="253"/>
    <cellStyle name="Финансовый 2 3 2 3 2" xfId="425"/>
    <cellStyle name="Финансовый 2 3 2 3 3" xfId="596"/>
    <cellStyle name="Финансовый 2 3 2 4" xfId="423"/>
    <cellStyle name="Финансовый 2 3 2 5" xfId="594"/>
    <cellStyle name="Финансовый 2 3 3" xfId="254"/>
    <cellStyle name="Финансовый 2 3 3 2" xfId="426"/>
    <cellStyle name="Финансовый 2 3 3 3" xfId="597"/>
    <cellStyle name="Финансовый 2 3 4" xfId="255"/>
    <cellStyle name="Финансовый 2 3 4 2" xfId="427"/>
    <cellStyle name="Финансовый 2 3 4 3" xfId="598"/>
    <cellStyle name="Финансовый 2 3 5" xfId="290"/>
    <cellStyle name="Финансовый 2 3 6" xfId="461"/>
    <cellStyle name="Финансовый 2 4" xfId="256"/>
    <cellStyle name="Финансовый 2 4 2" xfId="257"/>
    <cellStyle name="Финансовый 2 4 2 2" xfId="429"/>
    <cellStyle name="Финансовый 2 4 2 3" xfId="600"/>
    <cellStyle name="Финансовый 2 4 3" xfId="258"/>
    <cellStyle name="Финансовый 2 4 3 2" xfId="430"/>
    <cellStyle name="Финансовый 2 4 3 3" xfId="601"/>
    <cellStyle name="Финансовый 2 4 4" xfId="428"/>
    <cellStyle name="Финансовый 2 4 5" xfId="599"/>
    <cellStyle name="Финансовый 2 5" xfId="259"/>
    <cellStyle name="Финансовый 2 5 2" xfId="431"/>
    <cellStyle name="Финансовый 2 5 3" xfId="602"/>
    <cellStyle name="Финансовый 2 6" xfId="260"/>
    <cellStyle name="Финансовый 2 6 2" xfId="432"/>
    <cellStyle name="Финансовый 2 6 3" xfId="603"/>
    <cellStyle name="Финансовый 2 7" xfId="261"/>
    <cellStyle name="Финансовый 2 7 2" xfId="433"/>
    <cellStyle name="Финансовый 2 7 3" xfId="604"/>
    <cellStyle name="Финансовый 2 8" xfId="107"/>
    <cellStyle name="Финансовый 2 9" xfId="280"/>
    <cellStyle name="Финансовый 3" xfId="51"/>
    <cellStyle name="Финансовый 3 10" xfId="452"/>
    <cellStyle name="Финансовый 3 2" xfId="126"/>
    <cellStyle name="Финансовый 3 2 2" xfId="262"/>
    <cellStyle name="Финансовый 3 2 2 2" xfId="263"/>
    <cellStyle name="Финансовый 3 2 2 2 2" xfId="435"/>
    <cellStyle name="Финансовый 3 2 2 2 3" xfId="606"/>
    <cellStyle name="Финансовый 3 2 2 3" xfId="264"/>
    <cellStyle name="Финансовый 3 2 2 3 2" xfId="436"/>
    <cellStyle name="Финансовый 3 2 2 3 3" xfId="607"/>
    <cellStyle name="Финансовый 3 2 2 4" xfId="434"/>
    <cellStyle name="Финансовый 3 2 2 5" xfId="605"/>
    <cellStyle name="Финансовый 3 2 3" xfId="265"/>
    <cellStyle name="Финансовый 3 2 3 2" xfId="437"/>
    <cellStyle name="Финансовый 3 2 3 3" xfId="608"/>
    <cellStyle name="Финансовый 3 2 4" xfId="266"/>
    <cellStyle name="Финансовый 3 2 4 2" xfId="438"/>
    <cellStyle name="Финансовый 3 2 4 3" xfId="609"/>
    <cellStyle name="Финансовый 3 2 5" xfId="298"/>
    <cellStyle name="Финансовый 3 2 6" xfId="469"/>
    <cellStyle name="Финансовый 3 3" xfId="119"/>
    <cellStyle name="Финансовый 3 3 2" xfId="267"/>
    <cellStyle name="Финансовый 3 3 2 2" xfId="268"/>
    <cellStyle name="Финансовый 3 3 2 2 2" xfId="440"/>
    <cellStyle name="Финансовый 3 3 2 2 3" xfId="611"/>
    <cellStyle name="Финансовый 3 3 2 3" xfId="269"/>
    <cellStyle name="Финансовый 3 3 2 3 2" xfId="441"/>
    <cellStyle name="Финансовый 3 3 2 3 3" xfId="612"/>
    <cellStyle name="Финансовый 3 3 2 4" xfId="439"/>
    <cellStyle name="Финансовый 3 3 2 5" xfId="610"/>
    <cellStyle name="Финансовый 3 3 3" xfId="270"/>
    <cellStyle name="Финансовый 3 3 3 2" xfId="442"/>
    <cellStyle name="Финансовый 3 3 3 3" xfId="613"/>
    <cellStyle name="Финансовый 3 3 4" xfId="271"/>
    <cellStyle name="Финансовый 3 3 4 2" xfId="443"/>
    <cellStyle name="Финансовый 3 3 4 3" xfId="614"/>
    <cellStyle name="Финансовый 3 3 5" xfId="291"/>
    <cellStyle name="Финансовый 3 3 6" xfId="462"/>
    <cellStyle name="Финансовый 3 4" xfId="272"/>
    <cellStyle name="Финансовый 3 4 2" xfId="273"/>
    <cellStyle name="Финансовый 3 4 2 2" xfId="445"/>
    <cellStyle name="Финансовый 3 4 2 3" xfId="616"/>
    <cellStyle name="Финансовый 3 4 3" xfId="274"/>
    <cellStyle name="Финансовый 3 4 3 2" xfId="446"/>
    <cellStyle name="Финансовый 3 4 3 3" xfId="617"/>
    <cellStyle name="Финансовый 3 4 4" xfId="444"/>
    <cellStyle name="Финансовый 3 4 5" xfId="615"/>
    <cellStyle name="Финансовый 3 5" xfId="275"/>
    <cellStyle name="Финансовый 3 5 2" xfId="447"/>
    <cellStyle name="Финансовый 3 5 3" xfId="618"/>
    <cellStyle name="Финансовый 3 6" xfId="276"/>
    <cellStyle name="Финансовый 3 6 2" xfId="448"/>
    <cellStyle name="Финансовый 3 6 3" xfId="619"/>
    <cellStyle name="Финансовый 3 7" xfId="277"/>
    <cellStyle name="Финансовый 3 7 2" xfId="449"/>
    <cellStyle name="Финансовый 3 7 3" xfId="620"/>
    <cellStyle name="Финансовый 3 8" xfId="108"/>
    <cellStyle name="Финансовый 3 9" xfId="281"/>
    <cellStyle name="Хороший" xfId="43" builtinId="26" customBuiltin="1"/>
    <cellStyle name="Хороший 2" xfId="100"/>
  </cellStyles>
  <dxfs count="0"/>
  <tableStyles count="0" defaultTableStyle="TableStyleMedium9" defaultPivotStyle="PivotStyleLight16"/>
  <colors>
    <mruColors>
      <color rgb="FFCCFF99"/>
      <color rgb="FFC4D79B"/>
      <color rgb="FFF9E7F9"/>
      <color rgb="FF99F9EE"/>
      <color rgb="FFCFA5B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W77"/>
  <sheetViews>
    <sheetView tabSelected="1" view="pageBreakPreview" zoomScale="50" zoomScaleNormal="70" zoomScaleSheetLayoutView="50" workbookViewId="0">
      <pane xSplit="3" ySplit="20" topLeftCell="D21" activePane="bottomRight" state="frozen"/>
      <selection pane="topRight" activeCell="D1" sqref="D1"/>
      <selection pane="bottomLeft" activeCell="A21" sqref="A21"/>
      <selection pane="bottomRight" activeCell="E75" sqref="E75:S75"/>
    </sheetView>
  </sheetViews>
  <sheetFormatPr defaultRowHeight="15.75" x14ac:dyDescent="0.25"/>
  <cols>
    <col min="1" max="1" width="9.75" style="2" customWidth="1"/>
    <col min="2" max="2" width="119.25" style="2" customWidth="1"/>
    <col min="3" max="3" width="16.625" style="2" customWidth="1"/>
    <col min="4" max="4" width="17.625" style="7" customWidth="1"/>
    <col min="5" max="5" width="16" style="7" customWidth="1"/>
    <col min="6" max="6" width="17.5" style="7" customWidth="1"/>
    <col min="7" max="16" width="9.625" style="2" customWidth="1"/>
    <col min="17" max="17" width="19.125" style="7" customWidth="1"/>
    <col min="18" max="18" width="12.5" style="2" customWidth="1"/>
    <col min="19" max="19" width="15.25" style="2" customWidth="1"/>
    <col min="20" max="20" width="15.875" style="2" customWidth="1"/>
    <col min="21" max="21" width="10.625" style="7" customWidth="1"/>
    <col min="22" max="22" width="10.625" style="2" customWidth="1"/>
    <col min="23" max="23" width="12.125" style="2" customWidth="1"/>
    <col min="24" max="24" width="10.625" style="2" customWidth="1"/>
    <col min="25" max="25" width="22.75" style="2" customWidth="1"/>
    <col min="26" max="63" width="10.625" style="2" customWidth="1"/>
    <col min="64" max="64" width="12.125" style="2" customWidth="1"/>
    <col min="65" max="65" width="11.5" style="2" customWidth="1"/>
    <col min="66" max="66" width="14.125" style="2" customWidth="1"/>
    <col min="67" max="67" width="15.125" style="2" customWidth="1"/>
    <col min="68" max="68" width="13" style="2" customWidth="1"/>
    <col min="69" max="69" width="11.75" style="2" customWidth="1"/>
    <col min="70" max="70" width="17.5" style="2" customWidth="1"/>
    <col min="71" max="16384" width="9" style="2"/>
  </cols>
  <sheetData>
    <row r="1" spans="1:23" ht="18.75" x14ac:dyDescent="0.25">
      <c r="T1" s="4" t="s">
        <v>20</v>
      </c>
      <c r="V1" s="1"/>
    </row>
    <row r="2" spans="1:23" ht="18.75" x14ac:dyDescent="0.3">
      <c r="T2" s="6" t="s">
        <v>0</v>
      </c>
      <c r="V2" s="1"/>
    </row>
    <row r="3" spans="1:23" ht="18.75" x14ac:dyDescent="0.3">
      <c r="T3" s="6" t="s">
        <v>22</v>
      </c>
      <c r="V3" s="1"/>
    </row>
    <row r="4" spans="1:23" s="3" customFormat="1" ht="18.75" x14ac:dyDescent="0.3">
      <c r="A4" s="87" t="s">
        <v>21</v>
      </c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87"/>
      <c r="T4" s="87"/>
      <c r="U4" s="81"/>
      <c r="V4" s="15"/>
    </row>
    <row r="5" spans="1:23" s="3" customFormat="1" ht="18.75" customHeight="1" x14ac:dyDescent="0.3">
      <c r="A5" s="88" t="s">
        <v>131</v>
      </c>
      <c r="B5" s="88"/>
      <c r="C5" s="88"/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P5" s="88"/>
      <c r="Q5" s="88"/>
      <c r="R5" s="88"/>
      <c r="S5" s="88"/>
      <c r="T5" s="88"/>
      <c r="U5" s="82"/>
      <c r="V5" s="12"/>
      <c r="W5" s="12"/>
    </row>
    <row r="6" spans="1:23" s="3" customFormat="1" ht="18.75" x14ac:dyDescent="0.3">
      <c r="A6" s="13"/>
      <c r="B6" s="13"/>
      <c r="C6" s="13"/>
      <c r="D6" s="14"/>
      <c r="E6" s="14"/>
      <c r="F6" s="14"/>
      <c r="G6" s="13"/>
      <c r="H6" s="13"/>
      <c r="I6" s="13"/>
      <c r="J6" s="13"/>
      <c r="K6" s="13"/>
      <c r="L6" s="13"/>
      <c r="M6" s="13"/>
      <c r="N6" s="13"/>
      <c r="O6" s="13"/>
      <c r="P6" s="13"/>
      <c r="Q6" s="14"/>
      <c r="R6" s="13"/>
      <c r="S6" s="13"/>
      <c r="T6" s="13"/>
      <c r="U6" s="14"/>
      <c r="V6" s="13"/>
    </row>
    <row r="7" spans="1:23" s="3" customFormat="1" ht="18.75" customHeight="1" x14ac:dyDescent="0.3">
      <c r="A7" s="88" t="s">
        <v>120</v>
      </c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  <c r="U7" s="82"/>
      <c r="V7" s="12"/>
    </row>
    <row r="8" spans="1:23" x14ac:dyDescent="0.25">
      <c r="A8" s="89" t="s">
        <v>9</v>
      </c>
      <c r="B8" s="89"/>
      <c r="C8" s="89"/>
      <c r="D8" s="89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89"/>
      <c r="R8" s="89"/>
      <c r="S8" s="89"/>
      <c r="T8" s="89"/>
      <c r="U8" s="83"/>
      <c r="V8" s="5"/>
    </row>
    <row r="9" spans="1:23" x14ac:dyDescent="0.25">
      <c r="A9" s="8"/>
      <c r="B9" s="8"/>
      <c r="C9" s="8"/>
      <c r="D9" s="9"/>
      <c r="E9" s="9"/>
      <c r="F9" s="9"/>
      <c r="G9" s="8"/>
      <c r="H9" s="8"/>
      <c r="I9" s="8"/>
      <c r="J9" s="8"/>
      <c r="K9" s="8"/>
      <c r="L9" s="8"/>
      <c r="M9" s="8"/>
      <c r="N9" s="8"/>
      <c r="O9" s="79"/>
      <c r="P9" s="8"/>
      <c r="Q9" s="9"/>
      <c r="R9" s="79"/>
      <c r="S9" s="79"/>
      <c r="T9" s="8"/>
      <c r="U9" s="9"/>
      <c r="V9" s="8"/>
    </row>
    <row r="10" spans="1:23" ht="18.75" x14ac:dyDescent="0.3">
      <c r="A10" s="90" t="s">
        <v>127</v>
      </c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90"/>
      <c r="T10" s="90"/>
      <c r="U10" s="84"/>
      <c r="V10" s="16"/>
    </row>
    <row r="11" spans="1:23" ht="18.75" x14ac:dyDescent="0.3">
      <c r="M11" s="73"/>
      <c r="R11" s="73"/>
      <c r="S11" s="73"/>
      <c r="V11" s="6"/>
    </row>
    <row r="12" spans="1:23" ht="37.5" customHeight="1" x14ac:dyDescent="0.25">
      <c r="A12" s="91" t="s">
        <v>121</v>
      </c>
      <c r="B12" s="91"/>
      <c r="C12" s="91"/>
      <c r="D12" s="91"/>
      <c r="E12" s="91"/>
      <c r="F12" s="91"/>
      <c r="G12" s="91"/>
      <c r="H12" s="91"/>
      <c r="I12" s="91"/>
      <c r="J12" s="91"/>
      <c r="K12" s="91"/>
      <c r="L12" s="91"/>
      <c r="M12" s="91"/>
      <c r="N12" s="91"/>
      <c r="O12" s="91"/>
      <c r="P12" s="91"/>
      <c r="Q12" s="91"/>
      <c r="R12" s="91"/>
      <c r="S12" s="91"/>
      <c r="T12" s="91"/>
      <c r="U12" s="85"/>
      <c r="V12" s="17"/>
    </row>
    <row r="13" spans="1:23" x14ac:dyDescent="0.25">
      <c r="A13" s="89" t="s">
        <v>14</v>
      </c>
      <c r="B13" s="89"/>
      <c r="C13" s="89"/>
      <c r="D13" s="89"/>
      <c r="E13" s="89"/>
      <c r="F13" s="89"/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89"/>
      <c r="T13" s="89"/>
      <c r="U13" s="83"/>
      <c r="V13" s="5"/>
    </row>
    <row r="14" spans="1:23" ht="18.75" x14ac:dyDescent="0.3">
      <c r="A14" s="99"/>
      <c r="B14" s="99"/>
      <c r="C14" s="99"/>
      <c r="D14" s="99"/>
      <c r="E14" s="99"/>
      <c r="F14" s="99"/>
      <c r="G14" s="99"/>
      <c r="H14" s="99"/>
      <c r="I14" s="99"/>
      <c r="J14" s="99"/>
      <c r="K14" s="99"/>
      <c r="L14" s="99"/>
      <c r="M14" s="99"/>
      <c r="N14" s="99"/>
      <c r="O14" s="99"/>
      <c r="P14" s="99"/>
      <c r="Q14" s="99"/>
      <c r="R14" s="99"/>
      <c r="S14" s="99"/>
      <c r="T14" s="99"/>
      <c r="U14" s="81"/>
      <c r="V14" s="15"/>
    </row>
    <row r="15" spans="1:23" ht="84.75" customHeight="1" x14ac:dyDescent="0.25">
      <c r="A15" s="98" t="s">
        <v>8</v>
      </c>
      <c r="B15" s="98" t="s">
        <v>6</v>
      </c>
      <c r="C15" s="98" t="s">
        <v>1</v>
      </c>
      <c r="D15" s="92" t="s">
        <v>23</v>
      </c>
      <c r="E15" s="92" t="s">
        <v>129</v>
      </c>
      <c r="F15" s="92" t="s">
        <v>130</v>
      </c>
      <c r="G15" s="95" t="s">
        <v>128</v>
      </c>
      <c r="H15" s="97"/>
      <c r="I15" s="97"/>
      <c r="J15" s="97"/>
      <c r="K15" s="97"/>
      <c r="L15" s="97"/>
      <c r="M15" s="97"/>
      <c r="N15" s="97"/>
      <c r="O15" s="97"/>
      <c r="P15" s="96"/>
      <c r="Q15" s="92" t="s">
        <v>24</v>
      </c>
      <c r="R15" s="98" t="s">
        <v>19</v>
      </c>
      <c r="S15" s="98"/>
      <c r="T15" s="98" t="s">
        <v>2</v>
      </c>
      <c r="U15" s="86"/>
      <c r="V15" s="3"/>
    </row>
    <row r="16" spans="1:23" ht="69" customHeight="1" x14ac:dyDescent="0.25">
      <c r="A16" s="98"/>
      <c r="B16" s="98"/>
      <c r="C16" s="98"/>
      <c r="D16" s="93"/>
      <c r="E16" s="93"/>
      <c r="F16" s="93"/>
      <c r="G16" s="95" t="s">
        <v>7</v>
      </c>
      <c r="H16" s="96"/>
      <c r="I16" s="95" t="s">
        <v>10</v>
      </c>
      <c r="J16" s="96"/>
      <c r="K16" s="95" t="s">
        <v>11</v>
      </c>
      <c r="L16" s="96"/>
      <c r="M16" s="95" t="s">
        <v>12</v>
      </c>
      <c r="N16" s="96"/>
      <c r="O16" s="95" t="s">
        <v>13</v>
      </c>
      <c r="P16" s="96"/>
      <c r="Q16" s="93"/>
      <c r="R16" s="98" t="s">
        <v>25</v>
      </c>
      <c r="S16" s="98" t="s">
        <v>3</v>
      </c>
      <c r="T16" s="98"/>
    </row>
    <row r="17" spans="1:21" ht="32.25" customHeight="1" x14ac:dyDescent="0.25">
      <c r="A17" s="98"/>
      <c r="B17" s="98"/>
      <c r="C17" s="98"/>
      <c r="D17" s="94"/>
      <c r="E17" s="94"/>
      <c r="F17" s="94"/>
      <c r="G17" s="11" t="s">
        <v>4</v>
      </c>
      <c r="H17" s="11" t="s">
        <v>5</v>
      </c>
      <c r="I17" s="11" t="s">
        <v>4</v>
      </c>
      <c r="J17" s="11" t="s">
        <v>5</v>
      </c>
      <c r="K17" s="11" t="s">
        <v>4</v>
      </c>
      <c r="L17" s="11" t="s">
        <v>5</v>
      </c>
      <c r="M17" s="11" t="s">
        <v>4</v>
      </c>
      <c r="N17" s="11" t="s">
        <v>5</v>
      </c>
      <c r="O17" s="11" t="s">
        <v>4</v>
      </c>
      <c r="P17" s="11" t="s">
        <v>5</v>
      </c>
      <c r="Q17" s="94"/>
      <c r="R17" s="98"/>
      <c r="S17" s="98"/>
      <c r="T17" s="98"/>
    </row>
    <row r="18" spans="1:21" x14ac:dyDescent="0.25">
      <c r="A18" s="11">
        <v>1</v>
      </c>
      <c r="B18" s="11">
        <f t="shared" ref="B18:T18" si="0">A18+1</f>
        <v>2</v>
      </c>
      <c r="C18" s="11">
        <f t="shared" si="0"/>
        <v>3</v>
      </c>
      <c r="D18" s="10">
        <f t="shared" si="0"/>
        <v>4</v>
      </c>
      <c r="E18" s="10">
        <f t="shared" si="0"/>
        <v>5</v>
      </c>
      <c r="F18" s="10">
        <f t="shared" si="0"/>
        <v>6</v>
      </c>
      <c r="G18" s="11">
        <f t="shared" si="0"/>
        <v>7</v>
      </c>
      <c r="H18" s="11">
        <f t="shared" si="0"/>
        <v>8</v>
      </c>
      <c r="I18" s="11">
        <f t="shared" si="0"/>
        <v>9</v>
      </c>
      <c r="J18" s="11">
        <f t="shared" si="0"/>
        <v>10</v>
      </c>
      <c r="K18" s="11">
        <f t="shared" si="0"/>
        <v>11</v>
      </c>
      <c r="L18" s="11">
        <f t="shared" si="0"/>
        <v>12</v>
      </c>
      <c r="M18" s="11">
        <f t="shared" si="0"/>
        <v>13</v>
      </c>
      <c r="N18" s="11">
        <f t="shared" si="0"/>
        <v>14</v>
      </c>
      <c r="O18" s="11">
        <f t="shared" si="0"/>
        <v>15</v>
      </c>
      <c r="P18" s="11">
        <f t="shared" si="0"/>
        <v>16</v>
      </c>
      <c r="Q18" s="10">
        <f t="shared" si="0"/>
        <v>17</v>
      </c>
      <c r="R18" s="11">
        <f t="shared" si="0"/>
        <v>18</v>
      </c>
      <c r="S18" s="11">
        <f t="shared" si="0"/>
        <v>19</v>
      </c>
      <c r="T18" s="11">
        <f t="shared" si="0"/>
        <v>20</v>
      </c>
    </row>
    <row r="19" spans="1:21" x14ac:dyDescent="0.25">
      <c r="A19" s="11"/>
      <c r="B19" s="11"/>
      <c r="C19" s="11"/>
      <c r="D19" s="10"/>
      <c r="E19" s="10"/>
      <c r="F19" s="10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0"/>
      <c r="R19" s="11"/>
      <c r="S19" s="11"/>
      <c r="T19" s="11"/>
    </row>
    <row r="20" spans="1:21" x14ac:dyDescent="0.25">
      <c r="A20" s="95" t="s">
        <v>15</v>
      </c>
      <c r="B20" s="97"/>
      <c r="C20" s="96"/>
      <c r="D20" s="77">
        <f>D21+D23+D24</f>
        <v>1170.0213199999998</v>
      </c>
      <c r="E20" s="53">
        <f>E21+E23+E24</f>
        <v>586.58560999999997</v>
      </c>
      <c r="F20" s="77">
        <f>F21+F23+F24</f>
        <v>583.43570999999997</v>
      </c>
      <c r="G20" s="77">
        <f>G21+G23+G24</f>
        <v>583.43569182999988</v>
      </c>
      <c r="H20" s="77">
        <f t="shared" ref="H20:K20" si="1">H21+H23+H24</f>
        <v>67.66288698000001</v>
      </c>
      <c r="I20" s="77">
        <f t="shared" si="1"/>
        <v>67.66288698000001</v>
      </c>
      <c r="J20" s="77">
        <f t="shared" si="1"/>
        <v>67.66288698000001</v>
      </c>
      <c r="K20" s="77">
        <f t="shared" si="1"/>
        <v>179.2</v>
      </c>
      <c r="L20" s="77">
        <f>L21+L23+L24</f>
        <v>0</v>
      </c>
      <c r="M20" s="77">
        <f>M21+M23+M24</f>
        <v>50</v>
      </c>
      <c r="N20" s="77">
        <f>N21+N23+N24</f>
        <v>0</v>
      </c>
      <c r="O20" s="77">
        <f>O21+O23+O24</f>
        <v>285.07015046999993</v>
      </c>
      <c r="P20" s="77">
        <f>P21+P23+P24</f>
        <v>0</v>
      </c>
      <c r="Q20" s="53">
        <f>Q21+Q24+Q23</f>
        <v>515.77282301999992</v>
      </c>
      <c r="R20" s="53">
        <f>R21+R24+R23</f>
        <v>0</v>
      </c>
      <c r="S20" s="63">
        <f>I20-J20</f>
        <v>0</v>
      </c>
      <c r="T20" s="57" t="s">
        <v>112</v>
      </c>
    </row>
    <row r="21" spans="1:21" s="44" customFormat="1" ht="24.75" customHeight="1" x14ac:dyDescent="0.25">
      <c r="A21" s="29" t="s">
        <v>80</v>
      </c>
      <c r="B21" s="19" t="s">
        <v>26</v>
      </c>
      <c r="C21" s="18" t="s">
        <v>27</v>
      </c>
      <c r="D21" s="48">
        <f t="shared" ref="D21:P21" si="2">D34</f>
        <v>434.71557088999998</v>
      </c>
      <c r="E21" s="48">
        <f>E34</f>
        <v>326.03665999999998</v>
      </c>
      <c r="F21" s="48">
        <f>F34</f>
        <v>108.67891089</v>
      </c>
      <c r="G21" s="48">
        <f>G34</f>
        <v>108.67889271999999</v>
      </c>
      <c r="H21" s="48">
        <f t="shared" si="2"/>
        <v>0</v>
      </c>
      <c r="I21" s="48">
        <f t="shared" si="2"/>
        <v>0</v>
      </c>
      <c r="J21" s="48">
        <f t="shared" si="2"/>
        <v>0</v>
      </c>
      <c r="K21" s="67">
        <f t="shared" si="2"/>
        <v>0</v>
      </c>
      <c r="L21" s="67">
        <f t="shared" si="2"/>
        <v>0</v>
      </c>
      <c r="M21" s="48">
        <f>M34</f>
        <v>0</v>
      </c>
      <c r="N21" s="48">
        <f t="shared" si="2"/>
        <v>0</v>
      </c>
      <c r="O21" s="67">
        <f t="shared" si="2"/>
        <v>108.67889271999999</v>
      </c>
      <c r="P21" s="67">
        <f t="shared" si="2"/>
        <v>0</v>
      </c>
      <c r="Q21" s="48">
        <f>Q34</f>
        <v>108.67891089</v>
      </c>
      <c r="R21" s="48">
        <f>R34</f>
        <v>0</v>
      </c>
      <c r="S21" s="63">
        <f>(R21/G21)</f>
        <v>0</v>
      </c>
      <c r="T21" s="47" t="s">
        <v>112</v>
      </c>
      <c r="U21" s="7"/>
    </row>
    <row r="22" spans="1:21" s="44" customFormat="1" ht="20.25" customHeight="1" x14ac:dyDescent="0.25">
      <c r="A22" s="29" t="s">
        <v>81</v>
      </c>
      <c r="B22" s="19" t="s">
        <v>28</v>
      </c>
      <c r="C22" s="18" t="s">
        <v>27</v>
      </c>
      <c r="D22" s="48" t="str">
        <f>D50</f>
        <v>нд</v>
      </c>
      <c r="E22" s="48" t="str">
        <f t="shared" ref="E22:Q22" si="3">E50</f>
        <v>нд</v>
      </c>
      <c r="F22" s="48" t="str">
        <f t="shared" si="3"/>
        <v>нд</v>
      </c>
      <c r="G22" s="48" t="str">
        <f t="shared" si="3"/>
        <v>нд</v>
      </c>
      <c r="H22" s="48" t="str">
        <f t="shared" si="3"/>
        <v>нд</v>
      </c>
      <c r="I22" s="48" t="str">
        <f t="shared" si="3"/>
        <v>нд</v>
      </c>
      <c r="J22" s="48" t="str">
        <f t="shared" si="3"/>
        <v>нд</v>
      </c>
      <c r="K22" s="48" t="str">
        <f t="shared" si="3"/>
        <v>нд</v>
      </c>
      <c r="L22" s="48" t="str">
        <f t="shared" si="3"/>
        <v>нд</v>
      </c>
      <c r="M22" s="48" t="str">
        <f t="shared" si="3"/>
        <v>нд</v>
      </c>
      <c r="N22" s="48" t="str">
        <f t="shared" si="3"/>
        <v>нд</v>
      </c>
      <c r="O22" s="48" t="str">
        <f t="shared" si="3"/>
        <v>нд</v>
      </c>
      <c r="P22" s="48" t="str">
        <f t="shared" si="3"/>
        <v>нд</v>
      </c>
      <c r="Q22" s="48" t="str">
        <f t="shared" si="3"/>
        <v>нд</v>
      </c>
      <c r="R22" s="48" t="s">
        <v>112</v>
      </c>
      <c r="S22" s="48" t="s">
        <v>112</v>
      </c>
      <c r="T22" s="47" t="s">
        <v>112</v>
      </c>
      <c r="U22" s="7"/>
    </row>
    <row r="23" spans="1:21" s="44" customFormat="1" ht="40.5" customHeight="1" x14ac:dyDescent="0.25">
      <c r="A23" s="29" t="s">
        <v>82</v>
      </c>
      <c r="B23" s="19" t="s">
        <v>29</v>
      </c>
      <c r="C23" s="18" t="s">
        <v>27</v>
      </c>
      <c r="D23" s="48">
        <f>D72</f>
        <v>721.48614472999998</v>
      </c>
      <c r="E23" s="48">
        <f>E72</f>
        <v>250.49975000000001</v>
      </c>
      <c r="F23" s="48">
        <f>F72</f>
        <v>470.98639472999997</v>
      </c>
      <c r="G23" s="48">
        <f>G72</f>
        <v>470.98639472999997</v>
      </c>
      <c r="H23" s="48">
        <f t="shared" ref="H23:K23" si="4">H72</f>
        <v>65.395136980000004</v>
      </c>
      <c r="I23" s="48">
        <f t="shared" si="4"/>
        <v>65.395136980000004</v>
      </c>
      <c r="J23" s="48">
        <f>J72</f>
        <v>65.395136980000004</v>
      </c>
      <c r="K23" s="48">
        <f t="shared" si="4"/>
        <v>179.2</v>
      </c>
      <c r="L23" s="48">
        <f t="shared" ref="L23:Q23" si="5">L72</f>
        <v>0</v>
      </c>
      <c r="M23" s="48">
        <f t="shared" si="5"/>
        <v>50</v>
      </c>
      <c r="N23" s="48">
        <f t="shared" si="5"/>
        <v>0</v>
      </c>
      <c r="O23" s="48">
        <f t="shared" si="5"/>
        <v>176.39125774999997</v>
      </c>
      <c r="P23" s="48">
        <f t="shared" si="5"/>
        <v>0</v>
      </c>
      <c r="Q23" s="48">
        <f t="shared" si="5"/>
        <v>405.59125774999995</v>
      </c>
      <c r="R23" s="48">
        <f>R72</f>
        <v>0</v>
      </c>
      <c r="S23" s="63">
        <f t="shared" ref="S23:S24" si="6">I23-J23</f>
        <v>0</v>
      </c>
      <c r="T23" s="47" t="s">
        <v>112</v>
      </c>
      <c r="U23" s="7"/>
    </row>
    <row r="24" spans="1:21" s="44" customFormat="1" ht="30" customHeight="1" x14ac:dyDescent="0.25">
      <c r="A24" s="30" t="s">
        <v>83</v>
      </c>
      <c r="B24" s="21" t="s">
        <v>30</v>
      </c>
      <c r="C24" s="18" t="s">
        <v>27</v>
      </c>
      <c r="D24" s="48">
        <f t="shared" ref="D24:L24" si="7">D75</f>
        <v>13.819604379999987</v>
      </c>
      <c r="E24" s="48">
        <f t="shared" si="7"/>
        <v>10.049200000000001</v>
      </c>
      <c r="F24" s="48">
        <f t="shared" si="7"/>
        <v>3.7704043799999862</v>
      </c>
      <c r="G24" s="48">
        <f t="shared" si="7"/>
        <v>3.7704043799999862</v>
      </c>
      <c r="H24" s="48">
        <f t="shared" si="7"/>
        <v>2.2677499999999999</v>
      </c>
      <c r="I24" s="48">
        <f>I75</f>
        <v>2.2677499999999999</v>
      </c>
      <c r="J24" s="48">
        <f t="shared" si="7"/>
        <v>2.2677499999999999</v>
      </c>
      <c r="K24" s="67">
        <f t="shared" ref="K24:O24" si="8">K48</f>
        <v>0</v>
      </c>
      <c r="L24" s="48">
        <f t="shared" si="7"/>
        <v>0</v>
      </c>
      <c r="M24" s="48">
        <v>0</v>
      </c>
      <c r="N24" s="48">
        <f>N75</f>
        <v>0</v>
      </c>
      <c r="O24" s="48">
        <f t="shared" si="8"/>
        <v>0</v>
      </c>
      <c r="P24" s="48">
        <f>P75</f>
        <v>0</v>
      </c>
      <c r="Q24" s="48">
        <f>Q75</f>
        <v>1.5026543799999863</v>
      </c>
      <c r="R24" s="48">
        <f>R75</f>
        <v>0</v>
      </c>
      <c r="S24" s="63">
        <f t="shared" si="6"/>
        <v>0</v>
      </c>
      <c r="T24" s="47" t="s">
        <v>112</v>
      </c>
      <c r="U24" s="7"/>
    </row>
    <row r="25" spans="1:21" s="44" customFormat="1" ht="20.25" customHeight="1" x14ac:dyDescent="0.25">
      <c r="A25" s="30" t="s">
        <v>84</v>
      </c>
      <c r="B25" s="21" t="s">
        <v>31</v>
      </c>
      <c r="C25" s="18" t="s">
        <v>27</v>
      </c>
      <c r="D25" s="48" t="str">
        <f>D76</f>
        <v>нд</v>
      </c>
      <c r="E25" s="48" t="str">
        <f t="shared" ref="E25:S26" si="9">E76</f>
        <v>нд</v>
      </c>
      <c r="F25" s="48" t="str">
        <f t="shared" si="9"/>
        <v>нд</v>
      </c>
      <c r="G25" s="48" t="str">
        <f t="shared" si="9"/>
        <v>нд</v>
      </c>
      <c r="H25" s="48" t="str">
        <f t="shared" si="9"/>
        <v>нд</v>
      </c>
      <c r="I25" s="48" t="str">
        <f t="shared" si="9"/>
        <v>нд</v>
      </c>
      <c r="J25" s="48" t="str">
        <f t="shared" si="9"/>
        <v>нд</v>
      </c>
      <c r="K25" s="48" t="str">
        <f t="shared" si="9"/>
        <v>нд</v>
      </c>
      <c r="L25" s="48" t="str">
        <f t="shared" si="9"/>
        <v>нд</v>
      </c>
      <c r="M25" s="48" t="str">
        <f t="shared" si="9"/>
        <v>нд</v>
      </c>
      <c r="N25" s="48" t="str">
        <f t="shared" si="9"/>
        <v>нд</v>
      </c>
      <c r="O25" s="48" t="str">
        <f t="shared" si="9"/>
        <v>нд</v>
      </c>
      <c r="P25" s="48" t="str">
        <f t="shared" si="9"/>
        <v>нд</v>
      </c>
      <c r="Q25" s="48" t="str">
        <f t="shared" si="9"/>
        <v>нд</v>
      </c>
      <c r="R25" s="48" t="str">
        <f t="shared" si="9"/>
        <v>нд</v>
      </c>
      <c r="S25" s="48" t="s">
        <v>112</v>
      </c>
      <c r="T25" s="47" t="s">
        <v>112</v>
      </c>
      <c r="U25" s="7"/>
    </row>
    <row r="26" spans="1:21" s="44" customFormat="1" ht="18.75" x14ac:dyDescent="0.25">
      <c r="A26" s="30" t="s">
        <v>85</v>
      </c>
      <c r="B26" s="21" t="s">
        <v>32</v>
      </c>
      <c r="C26" s="18" t="s">
        <v>27</v>
      </c>
      <c r="D26" s="48" t="str">
        <f>D77</f>
        <v>нд</v>
      </c>
      <c r="E26" s="48" t="str">
        <f t="shared" ref="E26:P26" si="10">E77</f>
        <v>нд</v>
      </c>
      <c r="F26" s="48" t="str">
        <f t="shared" si="10"/>
        <v>нд</v>
      </c>
      <c r="G26" s="48" t="str">
        <f t="shared" si="10"/>
        <v>нд</v>
      </c>
      <c r="H26" s="48" t="str">
        <f t="shared" si="10"/>
        <v>нд</v>
      </c>
      <c r="I26" s="48" t="str">
        <f t="shared" si="10"/>
        <v>нд</v>
      </c>
      <c r="J26" s="48" t="str">
        <f t="shared" si="10"/>
        <v>нд</v>
      </c>
      <c r="K26" s="48" t="str">
        <f t="shared" si="10"/>
        <v>нд</v>
      </c>
      <c r="L26" s="48" t="str">
        <f t="shared" si="10"/>
        <v>нд</v>
      </c>
      <c r="M26" s="48" t="str">
        <f t="shared" si="10"/>
        <v>нд</v>
      </c>
      <c r="N26" s="48" t="str">
        <f t="shared" si="10"/>
        <v>нд</v>
      </c>
      <c r="O26" s="48" t="str">
        <f t="shared" si="10"/>
        <v>нд</v>
      </c>
      <c r="P26" s="48" t="str">
        <f t="shared" si="10"/>
        <v>нд</v>
      </c>
      <c r="Q26" s="48" t="str">
        <f t="shared" si="9"/>
        <v>нд</v>
      </c>
      <c r="R26" s="48" t="str">
        <f t="shared" ref="R26" si="11">R77</f>
        <v>нд</v>
      </c>
      <c r="S26" s="48" t="str">
        <f t="shared" si="9"/>
        <v>нд</v>
      </c>
      <c r="T26" s="47" t="s">
        <v>112</v>
      </c>
      <c r="U26" s="7"/>
    </row>
    <row r="27" spans="1:21" s="44" customFormat="1" ht="18.75" x14ac:dyDescent="0.25">
      <c r="A27" s="30">
        <v>1</v>
      </c>
      <c r="B27" s="20" t="s">
        <v>115</v>
      </c>
      <c r="C27" s="18"/>
      <c r="D27" s="60"/>
      <c r="E27" s="60"/>
      <c r="F27" s="60"/>
      <c r="G27" s="60"/>
      <c r="H27" s="60"/>
      <c r="I27" s="60"/>
      <c r="J27" s="60"/>
      <c r="K27" s="60"/>
      <c r="L27" s="60"/>
      <c r="M27" s="60"/>
      <c r="N27" s="60"/>
      <c r="O27" s="60"/>
      <c r="P27" s="60"/>
      <c r="Q27" s="48"/>
      <c r="R27" s="48"/>
      <c r="S27" s="64"/>
      <c r="T27" s="48"/>
      <c r="U27" s="7"/>
    </row>
    <row r="28" spans="1:21" s="35" customFormat="1" ht="18.75" x14ac:dyDescent="0.25">
      <c r="A28" s="31" t="s">
        <v>34</v>
      </c>
      <c r="B28" s="23" t="s">
        <v>33</v>
      </c>
      <c r="C28" s="22" t="s">
        <v>27</v>
      </c>
      <c r="D28" s="51" t="s">
        <v>112</v>
      </c>
      <c r="E28" s="51" t="s">
        <v>112</v>
      </c>
      <c r="F28" s="51" t="s">
        <v>112</v>
      </c>
      <c r="G28" s="51" t="s">
        <v>112</v>
      </c>
      <c r="H28" s="51" t="s">
        <v>112</v>
      </c>
      <c r="I28" s="51" t="s">
        <v>112</v>
      </c>
      <c r="J28" s="51" t="s">
        <v>112</v>
      </c>
      <c r="K28" s="51" t="s">
        <v>112</v>
      </c>
      <c r="L28" s="51" t="s">
        <v>112</v>
      </c>
      <c r="M28" s="51" t="s">
        <v>112</v>
      </c>
      <c r="N28" s="51" t="s">
        <v>112</v>
      </c>
      <c r="O28" s="51" t="s">
        <v>112</v>
      </c>
      <c r="P28" s="51" t="s">
        <v>112</v>
      </c>
      <c r="Q28" s="51" t="s">
        <v>112</v>
      </c>
      <c r="R28" s="51" t="s">
        <v>112</v>
      </c>
      <c r="S28" s="51" t="s">
        <v>112</v>
      </c>
      <c r="T28" s="51" t="s">
        <v>112</v>
      </c>
      <c r="U28" s="7"/>
    </row>
    <row r="29" spans="1:21" s="36" customFormat="1" ht="18.75" x14ac:dyDescent="0.25">
      <c r="A29" s="32" t="s">
        <v>36</v>
      </c>
      <c r="B29" s="25" t="s">
        <v>35</v>
      </c>
      <c r="C29" s="24" t="s">
        <v>27</v>
      </c>
      <c r="D29" s="49" t="s">
        <v>112</v>
      </c>
      <c r="E29" s="49" t="s">
        <v>112</v>
      </c>
      <c r="F29" s="49" t="s">
        <v>112</v>
      </c>
      <c r="G29" s="49" t="s">
        <v>112</v>
      </c>
      <c r="H29" s="49" t="s">
        <v>112</v>
      </c>
      <c r="I29" s="49" t="s">
        <v>112</v>
      </c>
      <c r="J29" s="49" t="s">
        <v>112</v>
      </c>
      <c r="K29" s="49" t="s">
        <v>112</v>
      </c>
      <c r="L29" s="49" t="s">
        <v>112</v>
      </c>
      <c r="M29" s="49" t="s">
        <v>112</v>
      </c>
      <c r="N29" s="49" t="s">
        <v>112</v>
      </c>
      <c r="O29" s="49" t="s">
        <v>112</v>
      </c>
      <c r="P29" s="49" t="s">
        <v>112</v>
      </c>
      <c r="Q29" s="49" t="s">
        <v>112</v>
      </c>
      <c r="R29" s="49" t="s">
        <v>112</v>
      </c>
      <c r="S29" s="49" t="s">
        <v>112</v>
      </c>
      <c r="T29" s="49" t="s">
        <v>112</v>
      </c>
      <c r="U29" s="7"/>
    </row>
    <row r="30" spans="1:21" s="41" customFormat="1" ht="37.5" x14ac:dyDescent="0.25">
      <c r="A30" s="39" t="s">
        <v>16</v>
      </c>
      <c r="B30" s="38" t="s">
        <v>37</v>
      </c>
      <c r="C30" s="40" t="s">
        <v>27</v>
      </c>
      <c r="D30" s="50" t="s">
        <v>112</v>
      </c>
      <c r="E30" s="50" t="s">
        <v>112</v>
      </c>
      <c r="F30" s="50" t="s">
        <v>112</v>
      </c>
      <c r="G30" s="50" t="s">
        <v>112</v>
      </c>
      <c r="H30" s="50" t="s">
        <v>112</v>
      </c>
      <c r="I30" s="50" t="s">
        <v>112</v>
      </c>
      <c r="J30" s="50" t="s">
        <v>112</v>
      </c>
      <c r="K30" s="50" t="s">
        <v>112</v>
      </c>
      <c r="L30" s="50" t="s">
        <v>112</v>
      </c>
      <c r="M30" s="50" t="s">
        <v>112</v>
      </c>
      <c r="N30" s="50" t="s">
        <v>112</v>
      </c>
      <c r="O30" s="50" t="s">
        <v>112</v>
      </c>
      <c r="P30" s="50" t="s">
        <v>112</v>
      </c>
      <c r="Q30" s="50" t="s">
        <v>112</v>
      </c>
      <c r="R30" s="50" t="s">
        <v>112</v>
      </c>
      <c r="S30" s="50" t="s">
        <v>112</v>
      </c>
      <c r="T30" s="50" t="s">
        <v>112</v>
      </c>
      <c r="U30" s="7"/>
    </row>
    <row r="31" spans="1:21" s="41" customFormat="1" ht="37.5" x14ac:dyDescent="0.25">
      <c r="A31" s="39" t="s">
        <v>17</v>
      </c>
      <c r="B31" s="38" t="s">
        <v>39</v>
      </c>
      <c r="C31" s="40" t="s">
        <v>27</v>
      </c>
      <c r="D31" s="50" t="s">
        <v>112</v>
      </c>
      <c r="E31" s="50" t="s">
        <v>112</v>
      </c>
      <c r="F31" s="50" t="s">
        <v>112</v>
      </c>
      <c r="G31" s="50" t="s">
        <v>112</v>
      </c>
      <c r="H31" s="50" t="s">
        <v>112</v>
      </c>
      <c r="I31" s="50" t="s">
        <v>112</v>
      </c>
      <c r="J31" s="50" t="s">
        <v>112</v>
      </c>
      <c r="K31" s="50" t="s">
        <v>112</v>
      </c>
      <c r="L31" s="50" t="s">
        <v>112</v>
      </c>
      <c r="M31" s="50" t="s">
        <v>112</v>
      </c>
      <c r="N31" s="50" t="s">
        <v>112</v>
      </c>
      <c r="O31" s="50" t="s">
        <v>112</v>
      </c>
      <c r="P31" s="50" t="s">
        <v>112</v>
      </c>
      <c r="Q31" s="50" t="s">
        <v>112</v>
      </c>
      <c r="R31" s="50" t="s">
        <v>112</v>
      </c>
      <c r="S31" s="50" t="s">
        <v>112</v>
      </c>
      <c r="T31" s="50" t="s">
        <v>112</v>
      </c>
      <c r="U31" s="7"/>
    </row>
    <row r="32" spans="1:21" s="41" customFormat="1" ht="29.25" customHeight="1" x14ac:dyDescent="0.25">
      <c r="A32" s="39" t="s">
        <v>18</v>
      </c>
      <c r="B32" s="38" t="s">
        <v>41</v>
      </c>
      <c r="C32" s="40" t="s">
        <v>27</v>
      </c>
      <c r="D32" s="50" t="s">
        <v>112</v>
      </c>
      <c r="E32" s="50" t="s">
        <v>112</v>
      </c>
      <c r="F32" s="50" t="s">
        <v>112</v>
      </c>
      <c r="G32" s="50" t="s">
        <v>112</v>
      </c>
      <c r="H32" s="50" t="s">
        <v>112</v>
      </c>
      <c r="I32" s="50" t="s">
        <v>112</v>
      </c>
      <c r="J32" s="50" t="s">
        <v>112</v>
      </c>
      <c r="K32" s="50" t="s">
        <v>112</v>
      </c>
      <c r="L32" s="50" t="s">
        <v>112</v>
      </c>
      <c r="M32" s="50" t="s">
        <v>112</v>
      </c>
      <c r="N32" s="50" t="s">
        <v>112</v>
      </c>
      <c r="O32" s="50" t="s">
        <v>112</v>
      </c>
      <c r="P32" s="50" t="s">
        <v>112</v>
      </c>
      <c r="Q32" s="50" t="s">
        <v>112</v>
      </c>
      <c r="R32" s="50" t="s">
        <v>112</v>
      </c>
      <c r="S32" s="50" t="s">
        <v>112</v>
      </c>
      <c r="T32" s="50" t="s">
        <v>112</v>
      </c>
      <c r="U32" s="7"/>
    </row>
    <row r="33" spans="1:21" s="36" customFormat="1" ht="18.75" x14ac:dyDescent="0.25">
      <c r="A33" s="32" t="s">
        <v>38</v>
      </c>
      <c r="B33" s="25" t="s">
        <v>43</v>
      </c>
      <c r="C33" s="24" t="s">
        <v>44</v>
      </c>
      <c r="D33" s="49" t="s">
        <v>112</v>
      </c>
      <c r="E33" s="49" t="s">
        <v>112</v>
      </c>
      <c r="F33" s="49" t="s">
        <v>112</v>
      </c>
      <c r="G33" s="49" t="s">
        <v>112</v>
      </c>
      <c r="H33" s="49" t="s">
        <v>112</v>
      </c>
      <c r="I33" s="49" t="s">
        <v>112</v>
      </c>
      <c r="J33" s="49" t="s">
        <v>112</v>
      </c>
      <c r="K33" s="49" t="s">
        <v>112</v>
      </c>
      <c r="L33" s="49" t="s">
        <v>112</v>
      </c>
      <c r="M33" s="49" t="s">
        <v>112</v>
      </c>
      <c r="N33" s="49" t="s">
        <v>112</v>
      </c>
      <c r="O33" s="49" t="s">
        <v>112</v>
      </c>
      <c r="P33" s="49" t="s">
        <v>112</v>
      </c>
      <c r="Q33" s="49" t="s">
        <v>112</v>
      </c>
      <c r="R33" s="49" t="s">
        <v>112</v>
      </c>
      <c r="S33" s="49" t="s">
        <v>112</v>
      </c>
      <c r="T33" s="49" t="s">
        <v>112</v>
      </c>
      <c r="U33" s="7"/>
    </row>
    <row r="34" spans="1:21" s="7" customFormat="1" ht="37.5" x14ac:dyDescent="0.25">
      <c r="A34" s="54" t="s">
        <v>38</v>
      </c>
      <c r="B34" s="55" t="s">
        <v>116</v>
      </c>
      <c r="C34" s="56" t="s">
        <v>117</v>
      </c>
      <c r="D34" s="58">
        <v>434.71557088999998</v>
      </c>
      <c r="E34" s="58">
        <f>43.47156+282.5651</f>
        <v>326.03665999999998</v>
      </c>
      <c r="F34" s="58">
        <f>D34-E34</f>
        <v>108.67891089</v>
      </c>
      <c r="G34" s="58">
        <f>I34+K34+M34+O34</f>
        <v>108.67889271999999</v>
      </c>
      <c r="H34" s="80">
        <f>J34+L34+N34+P34</f>
        <v>0</v>
      </c>
      <c r="I34" s="58"/>
      <c r="J34" s="58"/>
      <c r="K34" s="58">
        <v>0</v>
      </c>
      <c r="L34" s="58">
        <v>0</v>
      </c>
      <c r="M34" s="58"/>
      <c r="N34" s="58"/>
      <c r="O34" s="58">
        <v>108.67889271999999</v>
      </c>
      <c r="P34" s="57"/>
      <c r="Q34" s="58">
        <f>F34-H34</f>
        <v>108.67891089</v>
      </c>
      <c r="R34" s="74">
        <f>I34-J34</f>
        <v>0</v>
      </c>
      <c r="S34" s="62">
        <f>(R34/G34)</f>
        <v>0</v>
      </c>
      <c r="T34" s="57" t="s">
        <v>112</v>
      </c>
    </row>
    <row r="35" spans="1:21" s="41" customFormat="1" ht="37.5" x14ac:dyDescent="0.25">
      <c r="A35" s="39" t="s">
        <v>86</v>
      </c>
      <c r="B35" s="42" t="s">
        <v>46</v>
      </c>
      <c r="C35" s="40" t="s">
        <v>27</v>
      </c>
      <c r="D35" s="50" t="s">
        <v>112</v>
      </c>
      <c r="E35" s="50" t="s">
        <v>112</v>
      </c>
      <c r="F35" s="50" t="s">
        <v>112</v>
      </c>
      <c r="G35" s="50" t="s">
        <v>112</v>
      </c>
      <c r="H35" s="50" t="s">
        <v>112</v>
      </c>
      <c r="I35" s="50" t="s">
        <v>112</v>
      </c>
      <c r="J35" s="50" t="s">
        <v>112</v>
      </c>
      <c r="K35" s="50" t="s">
        <v>112</v>
      </c>
      <c r="L35" s="50" t="s">
        <v>112</v>
      </c>
      <c r="M35" s="50" t="s">
        <v>112</v>
      </c>
      <c r="N35" s="50" t="s">
        <v>112</v>
      </c>
      <c r="O35" s="50" t="s">
        <v>112</v>
      </c>
      <c r="P35" s="50" t="s">
        <v>112</v>
      </c>
      <c r="Q35" s="50" t="s">
        <v>112</v>
      </c>
      <c r="R35" s="50" t="s">
        <v>112</v>
      </c>
      <c r="S35" s="50" t="s">
        <v>112</v>
      </c>
      <c r="T35" s="50" t="s">
        <v>112</v>
      </c>
      <c r="U35" s="7"/>
    </row>
    <row r="36" spans="1:21" s="41" customFormat="1" ht="18.75" x14ac:dyDescent="0.25">
      <c r="A36" s="39" t="s">
        <v>87</v>
      </c>
      <c r="B36" s="38" t="s">
        <v>48</v>
      </c>
      <c r="C36" s="40" t="s">
        <v>27</v>
      </c>
      <c r="D36" s="50" t="s">
        <v>112</v>
      </c>
      <c r="E36" s="50" t="s">
        <v>112</v>
      </c>
      <c r="F36" s="50" t="s">
        <v>112</v>
      </c>
      <c r="G36" s="50" t="s">
        <v>112</v>
      </c>
      <c r="H36" s="50" t="s">
        <v>112</v>
      </c>
      <c r="I36" s="50" t="s">
        <v>112</v>
      </c>
      <c r="J36" s="50" t="s">
        <v>112</v>
      </c>
      <c r="K36" s="50" t="s">
        <v>112</v>
      </c>
      <c r="L36" s="50" t="s">
        <v>112</v>
      </c>
      <c r="M36" s="50" t="s">
        <v>112</v>
      </c>
      <c r="N36" s="50" t="s">
        <v>112</v>
      </c>
      <c r="O36" s="50" t="s">
        <v>112</v>
      </c>
      <c r="P36" s="50" t="s">
        <v>112</v>
      </c>
      <c r="Q36" s="50" t="s">
        <v>112</v>
      </c>
      <c r="R36" s="50" t="s">
        <v>112</v>
      </c>
      <c r="S36" s="50" t="s">
        <v>112</v>
      </c>
      <c r="T36" s="50" t="s">
        <v>112</v>
      </c>
      <c r="U36" s="7"/>
    </row>
    <row r="37" spans="1:21" s="36" customFormat="1" ht="18.75" x14ac:dyDescent="0.25">
      <c r="A37" s="32" t="s">
        <v>40</v>
      </c>
      <c r="B37" s="25" t="s">
        <v>49</v>
      </c>
      <c r="C37" s="24" t="s">
        <v>27</v>
      </c>
      <c r="D37" s="49" t="s">
        <v>112</v>
      </c>
      <c r="E37" s="49" t="s">
        <v>112</v>
      </c>
      <c r="F37" s="49" t="s">
        <v>112</v>
      </c>
      <c r="G37" s="49" t="s">
        <v>112</v>
      </c>
      <c r="H37" s="49" t="s">
        <v>112</v>
      </c>
      <c r="I37" s="49" t="s">
        <v>112</v>
      </c>
      <c r="J37" s="49" t="s">
        <v>112</v>
      </c>
      <c r="K37" s="49" t="s">
        <v>112</v>
      </c>
      <c r="L37" s="49" t="s">
        <v>112</v>
      </c>
      <c r="M37" s="49" t="s">
        <v>112</v>
      </c>
      <c r="N37" s="49" t="s">
        <v>112</v>
      </c>
      <c r="O37" s="49" t="s">
        <v>112</v>
      </c>
      <c r="P37" s="49" t="s">
        <v>112</v>
      </c>
      <c r="Q37" s="49" t="s">
        <v>112</v>
      </c>
      <c r="R37" s="49" t="s">
        <v>112</v>
      </c>
      <c r="S37" s="49" t="s">
        <v>112</v>
      </c>
      <c r="T37" s="49" t="s">
        <v>112</v>
      </c>
      <c r="U37" s="7"/>
    </row>
    <row r="38" spans="1:21" s="37" customFormat="1" ht="18.75" x14ac:dyDescent="0.25">
      <c r="A38" s="33"/>
      <c r="B38" s="27" t="s">
        <v>50</v>
      </c>
      <c r="C38" s="26" t="s">
        <v>27</v>
      </c>
      <c r="D38" s="52" t="s">
        <v>112</v>
      </c>
      <c r="E38" s="52" t="s">
        <v>112</v>
      </c>
      <c r="F38" s="52" t="s">
        <v>112</v>
      </c>
      <c r="G38" s="52" t="s">
        <v>112</v>
      </c>
      <c r="H38" s="52" t="s">
        <v>112</v>
      </c>
      <c r="I38" s="52" t="s">
        <v>112</v>
      </c>
      <c r="J38" s="52" t="s">
        <v>112</v>
      </c>
      <c r="K38" s="52" t="s">
        <v>112</v>
      </c>
      <c r="L38" s="52" t="s">
        <v>112</v>
      </c>
      <c r="M38" s="52" t="s">
        <v>112</v>
      </c>
      <c r="N38" s="52" t="s">
        <v>112</v>
      </c>
      <c r="O38" s="52" t="s">
        <v>112</v>
      </c>
      <c r="P38" s="52" t="s">
        <v>112</v>
      </c>
      <c r="Q38" s="52" t="s">
        <v>112</v>
      </c>
      <c r="R38" s="52" t="s">
        <v>112</v>
      </c>
      <c r="S38" s="52" t="s">
        <v>112</v>
      </c>
      <c r="T38" s="52" t="s">
        <v>112</v>
      </c>
      <c r="U38" s="7"/>
    </row>
    <row r="39" spans="1:21" s="41" customFormat="1" ht="56.25" x14ac:dyDescent="0.25">
      <c r="A39" s="39" t="s">
        <v>88</v>
      </c>
      <c r="B39" s="38" t="s">
        <v>51</v>
      </c>
      <c r="C39" s="40" t="s">
        <v>27</v>
      </c>
      <c r="D39" s="50" t="s">
        <v>112</v>
      </c>
      <c r="E39" s="50" t="s">
        <v>112</v>
      </c>
      <c r="F39" s="50" t="s">
        <v>112</v>
      </c>
      <c r="G39" s="50" t="s">
        <v>112</v>
      </c>
      <c r="H39" s="50" t="s">
        <v>112</v>
      </c>
      <c r="I39" s="50" t="s">
        <v>112</v>
      </c>
      <c r="J39" s="50" t="s">
        <v>112</v>
      </c>
      <c r="K39" s="50" t="s">
        <v>112</v>
      </c>
      <c r="L39" s="50" t="s">
        <v>112</v>
      </c>
      <c r="M39" s="50" t="s">
        <v>112</v>
      </c>
      <c r="N39" s="50" t="s">
        <v>112</v>
      </c>
      <c r="O39" s="50" t="s">
        <v>112</v>
      </c>
      <c r="P39" s="50" t="s">
        <v>112</v>
      </c>
      <c r="Q39" s="50" t="s">
        <v>112</v>
      </c>
      <c r="R39" s="50" t="s">
        <v>112</v>
      </c>
      <c r="S39" s="50" t="s">
        <v>112</v>
      </c>
      <c r="T39" s="50" t="s">
        <v>112</v>
      </c>
      <c r="U39" s="7"/>
    </row>
    <row r="40" spans="1:21" s="41" customFormat="1" ht="43.5" customHeight="1" x14ac:dyDescent="0.25">
      <c r="A40" s="39" t="s">
        <v>88</v>
      </c>
      <c r="B40" s="38" t="s">
        <v>52</v>
      </c>
      <c r="C40" s="40" t="s">
        <v>27</v>
      </c>
      <c r="D40" s="50" t="s">
        <v>112</v>
      </c>
      <c r="E40" s="50" t="s">
        <v>112</v>
      </c>
      <c r="F40" s="50" t="s">
        <v>112</v>
      </c>
      <c r="G40" s="50" t="s">
        <v>112</v>
      </c>
      <c r="H40" s="50" t="s">
        <v>112</v>
      </c>
      <c r="I40" s="50" t="s">
        <v>112</v>
      </c>
      <c r="J40" s="50" t="s">
        <v>112</v>
      </c>
      <c r="K40" s="50" t="s">
        <v>112</v>
      </c>
      <c r="L40" s="50" t="s">
        <v>112</v>
      </c>
      <c r="M40" s="50" t="s">
        <v>112</v>
      </c>
      <c r="N40" s="50" t="s">
        <v>112</v>
      </c>
      <c r="O40" s="50" t="s">
        <v>112</v>
      </c>
      <c r="P40" s="50" t="s">
        <v>112</v>
      </c>
      <c r="Q40" s="50" t="s">
        <v>112</v>
      </c>
      <c r="R40" s="50" t="s">
        <v>112</v>
      </c>
      <c r="S40" s="50" t="s">
        <v>112</v>
      </c>
      <c r="T40" s="50" t="s">
        <v>112</v>
      </c>
      <c r="U40" s="7"/>
    </row>
    <row r="41" spans="1:21" s="41" customFormat="1" ht="45.75" customHeight="1" x14ac:dyDescent="0.25">
      <c r="A41" s="39" t="s">
        <v>88</v>
      </c>
      <c r="B41" s="38" t="s">
        <v>53</v>
      </c>
      <c r="C41" s="40" t="s">
        <v>27</v>
      </c>
      <c r="D41" s="50" t="s">
        <v>112</v>
      </c>
      <c r="E41" s="50" t="s">
        <v>112</v>
      </c>
      <c r="F41" s="50" t="s">
        <v>112</v>
      </c>
      <c r="G41" s="50" t="s">
        <v>112</v>
      </c>
      <c r="H41" s="50" t="s">
        <v>112</v>
      </c>
      <c r="I41" s="50" t="s">
        <v>112</v>
      </c>
      <c r="J41" s="50" t="s">
        <v>112</v>
      </c>
      <c r="K41" s="50" t="s">
        <v>112</v>
      </c>
      <c r="L41" s="50" t="s">
        <v>112</v>
      </c>
      <c r="M41" s="50" t="s">
        <v>112</v>
      </c>
      <c r="N41" s="50" t="s">
        <v>112</v>
      </c>
      <c r="O41" s="50" t="s">
        <v>112</v>
      </c>
      <c r="P41" s="50" t="s">
        <v>112</v>
      </c>
      <c r="Q41" s="50" t="s">
        <v>112</v>
      </c>
      <c r="R41" s="50" t="s">
        <v>112</v>
      </c>
      <c r="S41" s="50" t="s">
        <v>112</v>
      </c>
      <c r="T41" s="50" t="s">
        <v>112</v>
      </c>
      <c r="U41" s="7"/>
    </row>
    <row r="42" spans="1:21" s="37" customFormat="1" ht="18.75" x14ac:dyDescent="0.25">
      <c r="A42" s="34"/>
      <c r="B42" s="27" t="s">
        <v>50</v>
      </c>
      <c r="C42" s="28" t="s">
        <v>27</v>
      </c>
      <c r="D42" s="52" t="s">
        <v>112</v>
      </c>
      <c r="E42" s="52" t="s">
        <v>112</v>
      </c>
      <c r="F42" s="52" t="s">
        <v>112</v>
      </c>
      <c r="G42" s="52" t="s">
        <v>112</v>
      </c>
      <c r="H42" s="52" t="s">
        <v>112</v>
      </c>
      <c r="I42" s="52" t="s">
        <v>112</v>
      </c>
      <c r="J42" s="52" t="s">
        <v>112</v>
      </c>
      <c r="K42" s="52" t="s">
        <v>112</v>
      </c>
      <c r="L42" s="52" t="s">
        <v>112</v>
      </c>
      <c r="M42" s="52" t="s">
        <v>112</v>
      </c>
      <c r="N42" s="52" t="s">
        <v>112</v>
      </c>
      <c r="O42" s="52" t="s">
        <v>112</v>
      </c>
      <c r="P42" s="52" t="s">
        <v>112</v>
      </c>
      <c r="Q42" s="52" t="s">
        <v>112</v>
      </c>
      <c r="R42" s="52" t="s">
        <v>112</v>
      </c>
      <c r="S42" s="52" t="s">
        <v>112</v>
      </c>
      <c r="T42" s="52" t="s">
        <v>112</v>
      </c>
      <c r="U42" s="7"/>
    </row>
    <row r="43" spans="1:21" s="41" customFormat="1" ht="56.25" x14ac:dyDescent="0.25">
      <c r="A43" s="39" t="s">
        <v>89</v>
      </c>
      <c r="B43" s="38" t="s">
        <v>51</v>
      </c>
      <c r="C43" s="40" t="s">
        <v>27</v>
      </c>
      <c r="D43" s="50" t="s">
        <v>112</v>
      </c>
      <c r="E43" s="50" t="s">
        <v>112</v>
      </c>
      <c r="F43" s="50" t="s">
        <v>112</v>
      </c>
      <c r="G43" s="50" t="s">
        <v>112</v>
      </c>
      <c r="H43" s="50" t="s">
        <v>112</v>
      </c>
      <c r="I43" s="50" t="s">
        <v>112</v>
      </c>
      <c r="J43" s="50" t="s">
        <v>112</v>
      </c>
      <c r="K43" s="50" t="s">
        <v>112</v>
      </c>
      <c r="L43" s="50" t="s">
        <v>112</v>
      </c>
      <c r="M43" s="50" t="s">
        <v>112</v>
      </c>
      <c r="N43" s="50" t="s">
        <v>112</v>
      </c>
      <c r="O43" s="50" t="s">
        <v>112</v>
      </c>
      <c r="P43" s="50" t="s">
        <v>112</v>
      </c>
      <c r="Q43" s="50" t="s">
        <v>112</v>
      </c>
      <c r="R43" s="50" t="s">
        <v>112</v>
      </c>
      <c r="S43" s="50" t="s">
        <v>112</v>
      </c>
      <c r="T43" s="50" t="s">
        <v>112</v>
      </c>
      <c r="U43" s="7"/>
    </row>
    <row r="44" spans="1:21" s="41" customFormat="1" ht="43.5" customHeight="1" x14ac:dyDescent="0.25">
      <c r="A44" s="39" t="s">
        <v>89</v>
      </c>
      <c r="B44" s="38" t="s">
        <v>52</v>
      </c>
      <c r="C44" s="40" t="s">
        <v>27</v>
      </c>
      <c r="D44" s="50" t="s">
        <v>112</v>
      </c>
      <c r="E44" s="50" t="s">
        <v>112</v>
      </c>
      <c r="F44" s="50" t="s">
        <v>112</v>
      </c>
      <c r="G44" s="50" t="s">
        <v>112</v>
      </c>
      <c r="H44" s="50" t="s">
        <v>112</v>
      </c>
      <c r="I44" s="50" t="s">
        <v>112</v>
      </c>
      <c r="J44" s="50" t="s">
        <v>112</v>
      </c>
      <c r="K44" s="50" t="s">
        <v>112</v>
      </c>
      <c r="L44" s="50" t="s">
        <v>112</v>
      </c>
      <c r="M44" s="50" t="s">
        <v>112</v>
      </c>
      <c r="N44" s="50" t="s">
        <v>112</v>
      </c>
      <c r="O44" s="50" t="s">
        <v>112</v>
      </c>
      <c r="P44" s="50" t="s">
        <v>112</v>
      </c>
      <c r="Q44" s="50" t="s">
        <v>112</v>
      </c>
      <c r="R44" s="50" t="s">
        <v>112</v>
      </c>
      <c r="S44" s="50" t="s">
        <v>112</v>
      </c>
      <c r="T44" s="50" t="s">
        <v>112</v>
      </c>
      <c r="U44" s="7"/>
    </row>
    <row r="45" spans="1:21" s="41" customFormat="1" ht="45.75" customHeight="1" x14ac:dyDescent="0.25">
      <c r="A45" s="39" t="s">
        <v>89</v>
      </c>
      <c r="B45" s="38" t="s">
        <v>54</v>
      </c>
      <c r="C45" s="40" t="s">
        <v>27</v>
      </c>
      <c r="D45" s="50" t="s">
        <v>112</v>
      </c>
      <c r="E45" s="50" t="s">
        <v>112</v>
      </c>
      <c r="F45" s="50" t="s">
        <v>112</v>
      </c>
      <c r="G45" s="50" t="s">
        <v>112</v>
      </c>
      <c r="H45" s="50" t="s">
        <v>112</v>
      </c>
      <c r="I45" s="50" t="s">
        <v>112</v>
      </c>
      <c r="J45" s="50" t="s">
        <v>112</v>
      </c>
      <c r="K45" s="50" t="s">
        <v>112</v>
      </c>
      <c r="L45" s="50" t="s">
        <v>112</v>
      </c>
      <c r="M45" s="50" t="s">
        <v>112</v>
      </c>
      <c r="N45" s="50" t="s">
        <v>112</v>
      </c>
      <c r="O45" s="50" t="s">
        <v>112</v>
      </c>
      <c r="P45" s="50" t="s">
        <v>112</v>
      </c>
      <c r="Q45" s="50" t="s">
        <v>112</v>
      </c>
      <c r="R45" s="50" t="s">
        <v>112</v>
      </c>
      <c r="S45" s="50" t="s">
        <v>112</v>
      </c>
      <c r="T45" s="50" t="s">
        <v>112</v>
      </c>
      <c r="U45" s="7"/>
    </row>
    <row r="46" spans="1:21" s="36" customFormat="1" ht="37.5" x14ac:dyDescent="0.25">
      <c r="A46" s="32" t="s">
        <v>90</v>
      </c>
      <c r="B46" s="25" t="s">
        <v>55</v>
      </c>
      <c r="C46" s="24" t="s">
        <v>27</v>
      </c>
      <c r="D46" s="49" t="s">
        <v>112</v>
      </c>
      <c r="E46" s="49" t="s">
        <v>112</v>
      </c>
      <c r="F46" s="49" t="s">
        <v>112</v>
      </c>
      <c r="G46" s="49" t="s">
        <v>112</v>
      </c>
      <c r="H46" s="49" t="s">
        <v>112</v>
      </c>
      <c r="I46" s="49" t="s">
        <v>112</v>
      </c>
      <c r="J46" s="49" t="s">
        <v>112</v>
      </c>
      <c r="K46" s="49" t="s">
        <v>112</v>
      </c>
      <c r="L46" s="49" t="s">
        <v>112</v>
      </c>
      <c r="M46" s="49" t="s">
        <v>112</v>
      </c>
      <c r="N46" s="49" t="s">
        <v>112</v>
      </c>
      <c r="O46" s="49" t="s">
        <v>112</v>
      </c>
      <c r="P46" s="49" t="s">
        <v>112</v>
      </c>
      <c r="Q46" s="49" t="s">
        <v>112</v>
      </c>
      <c r="R46" s="49" t="s">
        <v>112</v>
      </c>
      <c r="S46" s="49" t="s">
        <v>112</v>
      </c>
      <c r="T46" s="49" t="s">
        <v>112</v>
      </c>
      <c r="U46" s="7"/>
    </row>
    <row r="47" spans="1:21" s="41" customFormat="1" ht="37.5" x14ac:dyDescent="0.25">
      <c r="A47" s="39" t="s">
        <v>111</v>
      </c>
      <c r="B47" s="38" t="s">
        <v>56</v>
      </c>
      <c r="C47" s="40" t="s">
        <v>27</v>
      </c>
      <c r="D47" s="50" t="s">
        <v>112</v>
      </c>
      <c r="E47" s="50" t="s">
        <v>112</v>
      </c>
      <c r="F47" s="50" t="s">
        <v>112</v>
      </c>
      <c r="G47" s="50" t="s">
        <v>112</v>
      </c>
      <c r="H47" s="50" t="s">
        <v>112</v>
      </c>
      <c r="I47" s="50" t="s">
        <v>112</v>
      </c>
      <c r="J47" s="50" t="s">
        <v>112</v>
      </c>
      <c r="K47" s="50" t="s">
        <v>112</v>
      </c>
      <c r="L47" s="50" t="s">
        <v>112</v>
      </c>
      <c r="M47" s="50" t="s">
        <v>112</v>
      </c>
      <c r="N47" s="50" t="s">
        <v>112</v>
      </c>
      <c r="O47" s="50" t="s">
        <v>112</v>
      </c>
      <c r="P47" s="50" t="s">
        <v>112</v>
      </c>
      <c r="Q47" s="50" t="s">
        <v>112</v>
      </c>
      <c r="R47" s="50" t="s">
        <v>112</v>
      </c>
      <c r="S47" s="50" t="s">
        <v>112</v>
      </c>
      <c r="T47" s="50" t="s">
        <v>112</v>
      </c>
      <c r="U47" s="7"/>
    </row>
    <row r="48" spans="1:21" s="41" customFormat="1" ht="18.75" hidden="1" x14ac:dyDescent="0.25">
      <c r="A48" s="54"/>
      <c r="B48" s="55"/>
      <c r="C48" s="56"/>
      <c r="D48" s="68"/>
      <c r="E48" s="57"/>
      <c r="F48" s="68"/>
      <c r="G48" s="59"/>
      <c r="H48" s="68"/>
      <c r="I48" s="58"/>
      <c r="J48" s="68"/>
      <c r="K48" s="72"/>
      <c r="L48" s="57"/>
      <c r="M48" s="68"/>
      <c r="N48" s="59"/>
      <c r="O48" s="71"/>
      <c r="P48" s="59"/>
      <c r="Q48" s="68"/>
      <c r="R48" s="70"/>
      <c r="S48" s="61"/>
      <c r="T48" s="10"/>
      <c r="U48" s="7"/>
    </row>
    <row r="49" spans="1:21" s="41" customFormat="1" ht="37.5" x14ac:dyDescent="0.25">
      <c r="A49" s="39" t="s">
        <v>91</v>
      </c>
      <c r="B49" s="38" t="s">
        <v>57</v>
      </c>
      <c r="C49" s="40" t="s">
        <v>27</v>
      </c>
      <c r="D49" s="50" t="s">
        <v>112</v>
      </c>
      <c r="E49" s="50" t="s">
        <v>112</v>
      </c>
      <c r="F49" s="50" t="s">
        <v>112</v>
      </c>
      <c r="G49" s="50" t="s">
        <v>112</v>
      </c>
      <c r="H49" s="50" t="s">
        <v>112</v>
      </c>
      <c r="I49" s="50" t="s">
        <v>112</v>
      </c>
      <c r="J49" s="50" t="s">
        <v>112</v>
      </c>
      <c r="K49" s="50" t="s">
        <v>112</v>
      </c>
      <c r="L49" s="50" t="s">
        <v>112</v>
      </c>
      <c r="M49" s="50" t="s">
        <v>112</v>
      </c>
      <c r="N49" s="50" t="s">
        <v>112</v>
      </c>
      <c r="O49" s="50" t="s">
        <v>112</v>
      </c>
      <c r="P49" s="50" t="s">
        <v>112</v>
      </c>
      <c r="Q49" s="50" t="s">
        <v>112</v>
      </c>
      <c r="R49" s="50" t="s">
        <v>112</v>
      </c>
      <c r="S49" s="50" t="s">
        <v>112</v>
      </c>
      <c r="T49" s="50" t="s">
        <v>112</v>
      </c>
      <c r="U49" s="7"/>
    </row>
    <row r="50" spans="1:21" s="35" customFormat="1" ht="18.75" x14ac:dyDescent="0.25">
      <c r="A50" s="31" t="s">
        <v>42</v>
      </c>
      <c r="B50" s="23" t="s">
        <v>58</v>
      </c>
      <c r="C50" s="22" t="s">
        <v>27</v>
      </c>
      <c r="D50" s="51" t="s">
        <v>112</v>
      </c>
      <c r="E50" s="51" t="s">
        <v>112</v>
      </c>
      <c r="F50" s="51" t="s">
        <v>112</v>
      </c>
      <c r="G50" s="51" t="s">
        <v>112</v>
      </c>
      <c r="H50" s="51" t="s">
        <v>112</v>
      </c>
      <c r="I50" s="51" t="s">
        <v>112</v>
      </c>
      <c r="J50" s="51" t="s">
        <v>112</v>
      </c>
      <c r="K50" s="51" t="s">
        <v>112</v>
      </c>
      <c r="L50" s="51" t="s">
        <v>112</v>
      </c>
      <c r="M50" s="51" t="s">
        <v>112</v>
      </c>
      <c r="N50" s="51" t="s">
        <v>112</v>
      </c>
      <c r="O50" s="51" t="s">
        <v>112</v>
      </c>
      <c r="P50" s="51" t="s">
        <v>112</v>
      </c>
      <c r="Q50" s="51" t="s">
        <v>112</v>
      </c>
      <c r="R50" s="51" t="s">
        <v>112</v>
      </c>
      <c r="S50" s="51" t="s">
        <v>112</v>
      </c>
      <c r="T50" s="51" t="s">
        <v>112</v>
      </c>
      <c r="U50" s="7"/>
    </row>
    <row r="51" spans="1:21" s="36" customFormat="1" ht="37.5" x14ac:dyDescent="0.25">
      <c r="A51" s="32" t="s">
        <v>45</v>
      </c>
      <c r="B51" s="25" t="s">
        <v>59</v>
      </c>
      <c r="C51" s="45" t="s">
        <v>27</v>
      </c>
      <c r="D51" s="49" t="s">
        <v>112</v>
      </c>
      <c r="E51" s="49" t="s">
        <v>112</v>
      </c>
      <c r="F51" s="49" t="s">
        <v>112</v>
      </c>
      <c r="G51" s="49" t="s">
        <v>112</v>
      </c>
      <c r="H51" s="49" t="s">
        <v>112</v>
      </c>
      <c r="I51" s="49" t="s">
        <v>112</v>
      </c>
      <c r="J51" s="49" t="s">
        <v>112</v>
      </c>
      <c r="K51" s="49" t="s">
        <v>112</v>
      </c>
      <c r="L51" s="49" t="s">
        <v>112</v>
      </c>
      <c r="M51" s="49" t="s">
        <v>112</v>
      </c>
      <c r="N51" s="49" t="s">
        <v>112</v>
      </c>
      <c r="O51" s="49" t="s">
        <v>112</v>
      </c>
      <c r="P51" s="49" t="s">
        <v>112</v>
      </c>
      <c r="Q51" s="49" t="s">
        <v>112</v>
      </c>
      <c r="R51" s="49" t="s">
        <v>112</v>
      </c>
      <c r="S51" s="49" t="s">
        <v>112</v>
      </c>
      <c r="T51" s="49" t="s">
        <v>112</v>
      </c>
      <c r="U51" s="7"/>
    </row>
    <row r="52" spans="1:21" s="41" customFormat="1" ht="18.75" x14ac:dyDescent="0.25">
      <c r="A52" s="39" t="s">
        <v>92</v>
      </c>
      <c r="B52" s="38" t="s">
        <v>60</v>
      </c>
      <c r="C52" s="40" t="s">
        <v>27</v>
      </c>
      <c r="D52" s="43" t="s">
        <v>112</v>
      </c>
      <c r="E52" s="43" t="s">
        <v>112</v>
      </c>
      <c r="F52" s="43" t="s">
        <v>112</v>
      </c>
      <c r="G52" s="43" t="s">
        <v>112</v>
      </c>
      <c r="H52" s="43" t="s">
        <v>112</v>
      </c>
      <c r="I52" s="43" t="s">
        <v>112</v>
      </c>
      <c r="J52" s="43" t="s">
        <v>112</v>
      </c>
      <c r="K52" s="43" t="s">
        <v>112</v>
      </c>
      <c r="L52" s="43" t="s">
        <v>112</v>
      </c>
      <c r="M52" s="43" t="s">
        <v>112</v>
      </c>
      <c r="N52" s="43" t="s">
        <v>112</v>
      </c>
      <c r="O52" s="43" t="s">
        <v>112</v>
      </c>
      <c r="P52" s="43" t="s">
        <v>112</v>
      </c>
      <c r="Q52" s="43" t="s">
        <v>112</v>
      </c>
      <c r="R52" s="43" t="s">
        <v>112</v>
      </c>
      <c r="S52" s="43" t="s">
        <v>112</v>
      </c>
      <c r="T52" s="50" t="s">
        <v>112</v>
      </c>
      <c r="U52" s="7"/>
    </row>
    <row r="53" spans="1:21" s="41" customFormat="1" ht="37.5" x14ac:dyDescent="0.25">
      <c r="A53" s="39" t="s">
        <v>93</v>
      </c>
      <c r="B53" s="38" t="s">
        <v>61</v>
      </c>
      <c r="C53" s="40" t="s">
        <v>27</v>
      </c>
      <c r="D53" s="43" t="s">
        <v>112</v>
      </c>
      <c r="E53" s="43" t="s">
        <v>112</v>
      </c>
      <c r="F53" s="43" t="s">
        <v>112</v>
      </c>
      <c r="G53" s="43" t="s">
        <v>112</v>
      </c>
      <c r="H53" s="43" t="s">
        <v>112</v>
      </c>
      <c r="I53" s="43" t="s">
        <v>112</v>
      </c>
      <c r="J53" s="43" t="s">
        <v>112</v>
      </c>
      <c r="K53" s="43" t="s">
        <v>112</v>
      </c>
      <c r="L53" s="43" t="s">
        <v>112</v>
      </c>
      <c r="M53" s="43" t="s">
        <v>112</v>
      </c>
      <c r="N53" s="43" t="s">
        <v>112</v>
      </c>
      <c r="O53" s="43" t="s">
        <v>112</v>
      </c>
      <c r="P53" s="43" t="s">
        <v>112</v>
      </c>
      <c r="Q53" s="43" t="s">
        <v>112</v>
      </c>
      <c r="R53" s="43" t="s">
        <v>112</v>
      </c>
      <c r="S53" s="43" t="s">
        <v>112</v>
      </c>
      <c r="T53" s="43" t="s">
        <v>112</v>
      </c>
      <c r="U53" s="7"/>
    </row>
    <row r="54" spans="1:21" s="36" customFormat="1" ht="18.75" x14ac:dyDescent="0.25">
      <c r="A54" s="32" t="s">
        <v>47</v>
      </c>
      <c r="B54" s="25" t="s">
        <v>62</v>
      </c>
      <c r="C54" s="24" t="s">
        <v>27</v>
      </c>
      <c r="D54" s="45" t="str">
        <f>D55</f>
        <v>нд</v>
      </c>
      <c r="E54" s="45" t="str">
        <f t="shared" ref="E54:P54" si="12">E55</f>
        <v>нд</v>
      </c>
      <c r="F54" s="45" t="str">
        <f t="shared" si="12"/>
        <v>нд</v>
      </c>
      <c r="G54" s="45" t="str">
        <f t="shared" si="12"/>
        <v>нд</v>
      </c>
      <c r="H54" s="45" t="str">
        <f t="shared" si="12"/>
        <v>нд</v>
      </c>
      <c r="I54" s="45" t="str">
        <f t="shared" si="12"/>
        <v>нд</v>
      </c>
      <c r="J54" s="45" t="str">
        <f t="shared" si="12"/>
        <v>нд</v>
      </c>
      <c r="K54" s="45" t="str">
        <f t="shared" si="12"/>
        <v>нд</v>
      </c>
      <c r="L54" s="45" t="str">
        <f t="shared" si="12"/>
        <v>нд</v>
      </c>
      <c r="M54" s="45" t="str">
        <f t="shared" si="12"/>
        <v>нд</v>
      </c>
      <c r="N54" s="45" t="str">
        <f t="shared" si="12"/>
        <v>нд</v>
      </c>
      <c r="O54" s="45" t="str">
        <f t="shared" si="12"/>
        <v>нд</v>
      </c>
      <c r="P54" s="45" t="str">
        <f t="shared" si="12"/>
        <v>нд</v>
      </c>
      <c r="Q54" s="49" t="s">
        <v>112</v>
      </c>
      <c r="R54" s="49" t="s">
        <v>112</v>
      </c>
      <c r="S54" s="49" t="s">
        <v>112</v>
      </c>
      <c r="T54" s="49" t="s">
        <v>112</v>
      </c>
      <c r="U54" s="7"/>
    </row>
    <row r="55" spans="1:21" s="41" customFormat="1" ht="18.75" x14ac:dyDescent="0.25">
      <c r="A55" s="39" t="s">
        <v>94</v>
      </c>
      <c r="B55" s="38" t="s">
        <v>63</v>
      </c>
      <c r="C55" s="40" t="s">
        <v>27</v>
      </c>
      <c r="D55" s="50" t="s">
        <v>112</v>
      </c>
      <c r="E55" s="50" t="s">
        <v>112</v>
      </c>
      <c r="F55" s="50" t="s">
        <v>112</v>
      </c>
      <c r="G55" s="50" t="s">
        <v>112</v>
      </c>
      <c r="H55" s="50" t="s">
        <v>112</v>
      </c>
      <c r="I55" s="50" t="s">
        <v>112</v>
      </c>
      <c r="J55" s="50" t="s">
        <v>112</v>
      </c>
      <c r="K55" s="50" t="s">
        <v>112</v>
      </c>
      <c r="L55" s="50" t="s">
        <v>112</v>
      </c>
      <c r="M55" s="50" t="s">
        <v>112</v>
      </c>
      <c r="N55" s="50" t="s">
        <v>112</v>
      </c>
      <c r="O55" s="50" t="s">
        <v>112</v>
      </c>
      <c r="P55" s="50" t="s">
        <v>112</v>
      </c>
      <c r="Q55" s="50" t="s">
        <v>112</v>
      </c>
      <c r="R55" s="50" t="s">
        <v>112</v>
      </c>
      <c r="S55" s="50" t="s">
        <v>112</v>
      </c>
      <c r="T55" s="50" t="s">
        <v>112</v>
      </c>
      <c r="U55" s="7"/>
    </row>
    <row r="56" spans="1:21" s="41" customFormat="1" ht="18.75" x14ac:dyDescent="0.25">
      <c r="A56" s="39" t="s">
        <v>95</v>
      </c>
      <c r="B56" s="38" t="s">
        <v>113</v>
      </c>
      <c r="C56" s="40" t="s">
        <v>27</v>
      </c>
      <c r="D56" s="50" t="s">
        <v>112</v>
      </c>
      <c r="E56" s="50" t="s">
        <v>112</v>
      </c>
      <c r="F56" s="50" t="s">
        <v>112</v>
      </c>
      <c r="G56" s="50" t="s">
        <v>112</v>
      </c>
      <c r="H56" s="50" t="s">
        <v>112</v>
      </c>
      <c r="I56" s="50" t="s">
        <v>112</v>
      </c>
      <c r="J56" s="50" t="s">
        <v>112</v>
      </c>
      <c r="K56" s="50" t="s">
        <v>112</v>
      </c>
      <c r="L56" s="50" t="s">
        <v>112</v>
      </c>
      <c r="M56" s="50" t="s">
        <v>112</v>
      </c>
      <c r="N56" s="50" t="s">
        <v>112</v>
      </c>
      <c r="O56" s="50" t="s">
        <v>112</v>
      </c>
      <c r="P56" s="50" t="s">
        <v>112</v>
      </c>
      <c r="Q56" s="50" t="s">
        <v>112</v>
      </c>
      <c r="R56" s="50" t="s">
        <v>112</v>
      </c>
      <c r="S56" s="50" t="s">
        <v>112</v>
      </c>
      <c r="T56" s="50" t="s">
        <v>112</v>
      </c>
      <c r="U56" s="7"/>
    </row>
    <row r="57" spans="1:21" s="36" customFormat="1" ht="18.75" x14ac:dyDescent="0.25">
      <c r="A57" s="32" t="s">
        <v>96</v>
      </c>
      <c r="B57" s="25" t="s">
        <v>64</v>
      </c>
      <c r="C57" s="24" t="s">
        <v>27</v>
      </c>
      <c r="D57" s="49" t="s">
        <v>112</v>
      </c>
      <c r="E57" s="49" t="s">
        <v>112</v>
      </c>
      <c r="F57" s="49" t="s">
        <v>112</v>
      </c>
      <c r="G57" s="49" t="s">
        <v>112</v>
      </c>
      <c r="H57" s="49" t="s">
        <v>112</v>
      </c>
      <c r="I57" s="49" t="s">
        <v>112</v>
      </c>
      <c r="J57" s="49" t="s">
        <v>112</v>
      </c>
      <c r="K57" s="49" t="s">
        <v>112</v>
      </c>
      <c r="L57" s="49" t="s">
        <v>112</v>
      </c>
      <c r="M57" s="49" t="s">
        <v>112</v>
      </c>
      <c r="N57" s="49" t="s">
        <v>112</v>
      </c>
      <c r="O57" s="49" t="s">
        <v>112</v>
      </c>
      <c r="P57" s="49" t="s">
        <v>112</v>
      </c>
      <c r="Q57" s="49" t="s">
        <v>112</v>
      </c>
      <c r="R57" s="49" t="s">
        <v>112</v>
      </c>
      <c r="S57" s="49" t="s">
        <v>112</v>
      </c>
      <c r="T57" s="49" t="s">
        <v>112</v>
      </c>
      <c r="U57" s="7"/>
    </row>
    <row r="58" spans="1:21" s="41" customFormat="1" ht="18.75" x14ac:dyDescent="0.25">
      <c r="A58" s="39" t="s">
        <v>97</v>
      </c>
      <c r="B58" s="38" t="s">
        <v>114</v>
      </c>
      <c r="C58" s="40" t="s">
        <v>27</v>
      </c>
      <c r="D58" s="50" t="s">
        <v>112</v>
      </c>
      <c r="E58" s="50" t="s">
        <v>112</v>
      </c>
      <c r="F58" s="50" t="s">
        <v>112</v>
      </c>
      <c r="G58" s="50" t="s">
        <v>112</v>
      </c>
      <c r="H58" s="50" t="s">
        <v>112</v>
      </c>
      <c r="I58" s="50" t="s">
        <v>112</v>
      </c>
      <c r="J58" s="50" t="s">
        <v>112</v>
      </c>
      <c r="K58" s="50" t="s">
        <v>112</v>
      </c>
      <c r="L58" s="50" t="s">
        <v>112</v>
      </c>
      <c r="M58" s="50" t="s">
        <v>112</v>
      </c>
      <c r="N58" s="50" t="s">
        <v>112</v>
      </c>
      <c r="O58" s="50" t="s">
        <v>112</v>
      </c>
      <c r="P58" s="50" t="s">
        <v>112</v>
      </c>
      <c r="Q58" s="50" t="s">
        <v>112</v>
      </c>
      <c r="R58" s="50" t="s">
        <v>112</v>
      </c>
      <c r="S58" s="50" t="s">
        <v>112</v>
      </c>
      <c r="T58" s="50" t="s">
        <v>112</v>
      </c>
      <c r="U58" s="7"/>
    </row>
    <row r="59" spans="1:21" s="41" customFormat="1" ht="18.75" x14ac:dyDescent="0.25">
      <c r="A59" s="39" t="s">
        <v>98</v>
      </c>
      <c r="B59" s="38" t="s">
        <v>65</v>
      </c>
      <c r="C59" s="40" t="s">
        <v>27</v>
      </c>
      <c r="D59" s="50" t="s">
        <v>112</v>
      </c>
      <c r="E59" s="50" t="s">
        <v>112</v>
      </c>
      <c r="F59" s="50" t="s">
        <v>112</v>
      </c>
      <c r="G59" s="50" t="s">
        <v>112</v>
      </c>
      <c r="H59" s="50" t="s">
        <v>112</v>
      </c>
      <c r="I59" s="50" t="s">
        <v>112</v>
      </c>
      <c r="J59" s="50" t="s">
        <v>112</v>
      </c>
      <c r="K59" s="50" t="s">
        <v>112</v>
      </c>
      <c r="L59" s="50" t="s">
        <v>112</v>
      </c>
      <c r="M59" s="50" t="s">
        <v>112</v>
      </c>
      <c r="N59" s="50" t="s">
        <v>112</v>
      </c>
      <c r="O59" s="50" t="s">
        <v>112</v>
      </c>
      <c r="P59" s="50" t="s">
        <v>112</v>
      </c>
      <c r="Q59" s="50" t="s">
        <v>112</v>
      </c>
      <c r="R59" s="50" t="s">
        <v>112</v>
      </c>
      <c r="S59" s="50" t="s">
        <v>112</v>
      </c>
      <c r="T59" s="50" t="s">
        <v>112</v>
      </c>
      <c r="U59" s="7"/>
    </row>
    <row r="60" spans="1:21" s="41" customFormat="1" ht="18.75" x14ac:dyDescent="0.25">
      <c r="A60" s="39" t="s">
        <v>99</v>
      </c>
      <c r="B60" s="38" t="s">
        <v>66</v>
      </c>
      <c r="C60" s="40" t="s">
        <v>27</v>
      </c>
      <c r="D60" s="50" t="s">
        <v>112</v>
      </c>
      <c r="E60" s="50" t="s">
        <v>112</v>
      </c>
      <c r="F60" s="50" t="s">
        <v>112</v>
      </c>
      <c r="G60" s="50" t="s">
        <v>112</v>
      </c>
      <c r="H60" s="50" t="s">
        <v>112</v>
      </c>
      <c r="I60" s="50" t="s">
        <v>112</v>
      </c>
      <c r="J60" s="50" t="s">
        <v>112</v>
      </c>
      <c r="K60" s="50" t="s">
        <v>112</v>
      </c>
      <c r="L60" s="50" t="s">
        <v>112</v>
      </c>
      <c r="M60" s="50" t="s">
        <v>112</v>
      </c>
      <c r="N60" s="50" t="s">
        <v>112</v>
      </c>
      <c r="O60" s="50" t="s">
        <v>112</v>
      </c>
      <c r="P60" s="50" t="s">
        <v>112</v>
      </c>
      <c r="Q60" s="50" t="s">
        <v>112</v>
      </c>
      <c r="R60" s="50" t="s">
        <v>112</v>
      </c>
      <c r="S60" s="50" t="s">
        <v>112</v>
      </c>
      <c r="T60" s="50" t="s">
        <v>112</v>
      </c>
      <c r="U60" s="7"/>
    </row>
    <row r="61" spans="1:21" s="41" customFormat="1" ht="18.75" x14ac:dyDescent="0.25">
      <c r="A61" s="39" t="s">
        <v>100</v>
      </c>
      <c r="B61" s="38" t="s">
        <v>67</v>
      </c>
      <c r="C61" s="40" t="s">
        <v>27</v>
      </c>
      <c r="D61" s="50" t="s">
        <v>112</v>
      </c>
      <c r="E61" s="50" t="s">
        <v>112</v>
      </c>
      <c r="F61" s="50" t="s">
        <v>112</v>
      </c>
      <c r="G61" s="50" t="s">
        <v>112</v>
      </c>
      <c r="H61" s="50" t="s">
        <v>112</v>
      </c>
      <c r="I61" s="50" t="s">
        <v>112</v>
      </c>
      <c r="J61" s="50" t="s">
        <v>112</v>
      </c>
      <c r="K61" s="50" t="s">
        <v>112</v>
      </c>
      <c r="L61" s="50" t="s">
        <v>112</v>
      </c>
      <c r="M61" s="50" t="s">
        <v>112</v>
      </c>
      <c r="N61" s="50" t="s">
        <v>112</v>
      </c>
      <c r="O61" s="50" t="s">
        <v>112</v>
      </c>
      <c r="P61" s="50" t="s">
        <v>112</v>
      </c>
      <c r="Q61" s="50" t="s">
        <v>112</v>
      </c>
      <c r="R61" s="50" t="s">
        <v>112</v>
      </c>
      <c r="S61" s="50" t="s">
        <v>112</v>
      </c>
      <c r="T61" s="50" t="s">
        <v>112</v>
      </c>
      <c r="U61" s="7"/>
    </row>
    <row r="62" spans="1:21" s="41" customFormat="1" ht="23.25" customHeight="1" x14ac:dyDescent="0.25">
      <c r="A62" s="66" t="s">
        <v>101</v>
      </c>
      <c r="B62" s="65" t="s">
        <v>68</v>
      </c>
      <c r="C62" s="40" t="s">
        <v>27</v>
      </c>
      <c r="D62" s="50" t="s">
        <v>112</v>
      </c>
      <c r="E62" s="50" t="s">
        <v>112</v>
      </c>
      <c r="F62" s="50" t="s">
        <v>112</v>
      </c>
      <c r="G62" s="50" t="s">
        <v>112</v>
      </c>
      <c r="H62" s="50" t="s">
        <v>112</v>
      </c>
      <c r="I62" s="50" t="s">
        <v>112</v>
      </c>
      <c r="J62" s="50" t="s">
        <v>112</v>
      </c>
      <c r="K62" s="50" t="s">
        <v>112</v>
      </c>
      <c r="L62" s="50" t="s">
        <v>112</v>
      </c>
      <c r="M62" s="50" t="s">
        <v>112</v>
      </c>
      <c r="N62" s="50" t="s">
        <v>112</v>
      </c>
      <c r="O62" s="50" t="s">
        <v>112</v>
      </c>
      <c r="P62" s="50" t="s">
        <v>112</v>
      </c>
      <c r="Q62" s="50" t="s">
        <v>112</v>
      </c>
      <c r="R62" s="50" t="s">
        <v>112</v>
      </c>
      <c r="S62" s="50" t="s">
        <v>112</v>
      </c>
      <c r="T62" s="50" t="s">
        <v>112</v>
      </c>
      <c r="U62" s="7"/>
    </row>
    <row r="63" spans="1:21" s="41" customFormat="1" ht="22.5" customHeight="1" x14ac:dyDescent="0.25">
      <c r="A63" s="39" t="s">
        <v>102</v>
      </c>
      <c r="B63" s="38" t="s">
        <v>69</v>
      </c>
      <c r="C63" s="40" t="s">
        <v>27</v>
      </c>
      <c r="D63" s="50" t="s">
        <v>112</v>
      </c>
      <c r="E63" s="50" t="s">
        <v>112</v>
      </c>
      <c r="F63" s="50" t="s">
        <v>112</v>
      </c>
      <c r="G63" s="50" t="s">
        <v>112</v>
      </c>
      <c r="H63" s="50" t="s">
        <v>112</v>
      </c>
      <c r="I63" s="50" t="s">
        <v>112</v>
      </c>
      <c r="J63" s="50" t="s">
        <v>112</v>
      </c>
      <c r="K63" s="50" t="s">
        <v>112</v>
      </c>
      <c r="L63" s="50" t="s">
        <v>112</v>
      </c>
      <c r="M63" s="50" t="s">
        <v>112</v>
      </c>
      <c r="N63" s="50" t="s">
        <v>112</v>
      </c>
      <c r="O63" s="50" t="s">
        <v>112</v>
      </c>
      <c r="P63" s="50" t="s">
        <v>112</v>
      </c>
      <c r="Q63" s="50" t="s">
        <v>112</v>
      </c>
      <c r="R63" s="50" t="s">
        <v>112</v>
      </c>
      <c r="S63" s="50" t="s">
        <v>112</v>
      </c>
      <c r="T63" s="50" t="s">
        <v>112</v>
      </c>
      <c r="U63" s="7"/>
    </row>
    <row r="64" spans="1:21" s="41" customFormat="1" ht="37.5" x14ac:dyDescent="0.25">
      <c r="A64" s="39" t="s">
        <v>103</v>
      </c>
      <c r="B64" s="38" t="s">
        <v>70</v>
      </c>
      <c r="C64" s="40" t="s">
        <v>27</v>
      </c>
      <c r="D64" s="50" t="s">
        <v>112</v>
      </c>
      <c r="E64" s="50" t="s">
        <v>112</v>
      </c>
      <c r="F64" s="50" t="s">
        <v>112</v>
      </c>
      <c r="G64" s="50" t="s">
        <v>112</v>
      </c>
      <c r="H64" s="50" t="s">
        <v>112</v>
      </c>
      <c r="I64" s="50" t="s">
        <v>112</v>
      </c>
      <c r="J64" s="50" t="s">
        <v>112</v>
      </c>
      <c r="K64" s="50" t="s">
        <v>112</v>
      </c>
      <c r="L64" s="50" t="s">
        <v>112</v>
      </c>
      <c r="M64" s="50" t="s">
        <v>112</v>
      </c>
      <c r="N64" s="50" t="s">
        <v>112</v>
      </c>
      <c r="O64" s="50" t="s">
        <v>112</v>
      </c>
      <c r="P64" s="50" t="s">
        <v>112</v>
      </c>
      <c r="Q64" s="50" t="s">
        <v>112</v>
      </c>
      <c r="R64" s="50" t="s">
        <v>112</v>
      </c>
      <c r="S64" s="50" t="s">
        <v>112</v>
      </c>
      <c r="T64" s="50" t="s">
        <v>112</v>
      </c>
      <c r="U64" s="7"/>
    </row>
    <row r="65" spans="1:21" s="41" customFormat="1" ht="37.5" x14ac:dyDescent="0.25">
      <c r="A65" s="39" t="s">
        <v>104</v>
      </c>
      <c r="B65" s="38" t="s">
        <v>71</v>
      </c>
      <c r="C65" s="40" t="s">
        <v>27</v>
      </c>
      <c r="D65" s="50" t="s">
        <v>112</v>
      </c>
      <c r="E65" s="50" t="s">
        <v>112</v>
      </c>
      <c r="F65" s="50" t="s">
        <v>112</v>
      </c>
      <c r="G65" s="50" t="s">
        <v>112</v>
      </c>
      <c r="H65" s="50" t="s">
        <v>112</v>
      </c>
      <c r="I65" s="50" t="s">
        <v>112</v>
      </c>
      <c r="J65" s="50" t="s">
        <v>112</v>
      </c>
      <c r="K65" s="50" t="s">
        <v>112</v>
      </c>
      <c r="L65" s="50" t="s">
        <v>112</v>
      </c>
      <c r="M65" s="50" t="s">
        <v>112</v>
      </c>
      <c r="N65" s="50" t="s">
        <v>112</v>
      </c>
      <c r="O65" s="50" t="s">
        <v>112</v>
      </c>
      <c r="P65" s="50" t="s">
        <v>112</v>
      </c>
      <c r="Q65" s="50" t="s">
        <v>112</v>
      </c>
      <c r="R65" s="50" t="s">
        <v>112</v>
      </c>
      <c r="S65" s="50" t="s">
        <v>112</v>
      </c>
      <c r="T65" s="50" t="s">
        <v>112</v>
      </c>
      <c r="U65" s="7"/>
    </row>
    <row r="66" spans="1:21" s="36" customFormat="1" ht="24.75" customHeight="1" x14ac:dyDescent="0.25">
      <c r="A66" s="32" t="s">
        <v>105</v>
      </c>
      <c r="B66" s="25" t="s">
        <v>72</v>
      </c>
      <c r="C66" s="24" t="s">
        <v>27</v>
      </c>
      <c r="D66" s="49" t="s">
        <v>112</v>
      </c>
      <c r="E66" s="49" t="s">
        <v>112</v>
      </c>
      <c r="F66" s="49" t="s">
        <v>112</v>
      </c>
      <c r="G66" s="49" t="s">
        <v>112</v>
      </c>
      <c r="H66" s="49" t="s">
        <v>112</v>
      </c>
      <c r="I66" s="49" t="s">
        <v>112</v>
      </c>
      <c r="J66" s="49" t="s">
        <v>112</v>
      </c>
      <c r="K66" s="49" t="s">
        <v>112</v>
      </c>
      <c r="L66" s="49" t="s">
        <v>112</v>
      </c>
      <c r="M66" s="49" t="s">
        <v>112</v>
      </c>
      <c r="N66" s="49" t="s">
        <v>112</v>
      </c>
      <c r="O66" s="49" t="s">
        <v>112</v>
      </c>
      <c r="P66" s="49" t="s">
        <v>112</v>
      </c>
      <c r="Q66" s="49" t="s">
        <v>112</v>
      </c>
      <c r="R66" s="49" t="s">
        <v>112</v>
      </c>
      <c r="S66" s="49" t="s">
        <v>112</v>
      </c>
      <c r="T66" s="49" t="s">
        <v>112</v>
      </c>
      <c r="U66" s="7"/>
    </row>
    <row r="67" spans="1:21" s="41" customFormat="1" ht="18.75" x14ac:dyDescent="0.25">
      <c r="A67" s="39" t="s">
        <v>106</v>
      </c>
      <c r="B67" s="38" t="s">
        <v>73</v>
      </c>
      <c r="C67" s="40" t="s">
        <v>27</v>
      </c>
      <c r="D67" s="50" t="s">
        <v>112</v>
      </c>
      <c r="E67" s="50" t="s">
        <v>112</v>
      </c>
      <c r="F67" s="50" t="s">
        <v>112</v>
      </c>
      <c r="G67" s="50" t="s">
        <v>112</v>
      </c>
      <c r="H67" s="50" t="s">
        <v>112</v>
      </c>
      <c r="I67" s="50" t="s">
        <v>112</v>
      </c>
      <c r="J67" s="50" t="s">
        <v>112</v>
      </c>
      <c r="K67" s="50" t="s">
        <v>112</v>
      </c>
      <c r="L67" s="50" t="s">
        <v>112</v>
      </c>
      <c r="M67" s="50" t="s">
        <v>112</v>
      </c>
      <c r="N67" s="50" t="s">
        <v>112</v>
      </c>
      <c r="O67" s="50" t="s">
        <v>112</v>
      </c>
      <c r="P67" s="50" t="s">
        <v>112</v>
      </c>
      <c r="Q67" s="50" t="s">
        <v>112</v>
      </c>
      <c r="R67" s="50" t="s">
        <v>112</v>
      </c>
      <c r="S67" s="50" t="s">
        <v>112</v>
      </c>
      <c r="T67" s="50" t="s">
        <v>112</v>
      </c>
      <c r="U67" s="7"/>
    </row>
    <row r="68" spans="1:21" s="41" customFormat="1" ht="18.75" x14ac:dyDescent="0.25">
      <c r="A68" s="39" t="s">
        <v>107</v>
      </c>
      <c r="B68" s="38" t="s">
        <v>74</v>
      </c>
      <c r="C68" s="40" t="s">
        <v>27</v>
      </c>
      <c r="D68" s="50" t="s">
        <v>112</v>
      </c>
      <c r="E68" s="50" t="s">
        <v>112</v>
      </c>
      <c r="F68" s="50" t="s">
        <v>112</v>
      </c>
      <c r="G68" s="50" t="s">
        <v>112</v>
      </c>
      <c r="H68" s="50" t="s">
        <v>112</v>
      </c>
      <c r="I68" s="50" t="s">
        <v>112</v>
      </c>
      <c r="J68" s="50" t="s">
        <v>112</v>
      </c>
      <c r="K68" s="50" t="s">
        <v>112</v>
      </c>
      <c r="L68" s="50" t="s">
        <v>112</v>
      </c>
      <c r="M68" s="50" t="s">
        <v>112</v>
      </c>
      <c r="N68" s="50" t="s">
        <v>112</v>
      </c>
      <c r="O68" s="50" t="s">
        <v>112</v>
      </c>
      <c r="P68" s="50" t="s">
        <v>112</v>
      </c>
      <c r="Q68" s="50" t="s">
        <v>112</v>
      </c>
      <c r="R68" s="50" t="s">
        <v>112</v>
      </c>
      <c r="S68" s="50" t="s">
        <v>112</v>
      </c>
      <c r="T68" s="50" t="s">
        <v>112</v>
      </c>
      <c r="U68" s="7"/>
    </row>
    <row r="69" spans="1:21" s="35" customFormat="1" ht="37.5" x14ac:dyDescent="0.25">
      <c r="A69" s="31" t="s">
        <v>108</v>
      </c>
      <c r="B69" s="23" t="s">
        <v>75</v>
      </c>
      <c r="C69" s="22" t="s">
        <v>27</v>
      </c>
      <c r="D69" s="51" t="s">
        <v>112</v>
      </c>
      <c r="E69" s="51" t="s">
        <v>112</v>
      </c>
      <c r="F69" s="51" t="s">
        <v>112</v>
      </c>
      <c r="G69" s="51" t="s">
        <v>112</v>
      </c>
      <c r="H69" s="51" t="s">
        <v>112</v>
      </c>
      <c r="I69" s="51" t="s">
        <v>112</v>
      </c>
      <c r="J69" s="51" t="s">
        <v>112</v>
      </c>
      <c r="K69" s="51" t="s">
        <v>112</v>
      </c>
      <c r="L69" s="51" t="s">
        <v>112</v>
      </c>
      <c r="M69" s="51" t="s">
        <v>112</v>
      </c>
      <c r="N69" s="51" t="s">
        <v>112</v>
      </c>
      <c r="O69" s="51" t="s">
        <v>112</v>
      </c>
      <c r="P69" s="51" t="s">
        <v>112</v>
      </c>
      <c r="Q69" s="51" t="s">
        <v>112</v>
      </c>
      <c r="R69" s="51" t="s">
        <v>112</v>
      </c>
      <c r="S69" s="51" t="s">
        <v>112</v>
      </c>
      <c r="T69" s="51" t="s">
        <v>112</v>
      </c>
      <c r="U69" s="7"/>
    </row>
    <row r="70" spans="1:21" s="41" customFormat="1" ht="37.5" x14ac:dyDescent="0.25">
      <c r="A70" s="39" t="s">
        <v>88</v>
      </c>
      <c r="B70" s="38" t="s">
        <v>132</v>
      </c>
      <c r="C70" s="40" t="s">
        <v>27</v>
      </c>
      <c r="D70" s="50" t="s">
        <v>112</v>
      </c>
      <c r="E70" s="50" t="s">
        <v>112</v>
      </c>
      <c r="F70" s="50" t="s">
        <v>112</v>
      </c>
      <c r="G70" s="50" t="s">
        <v>112</v>
      </c>
      <c r="H70" s="50" t="s">
        <v>112</v>
      </c>
      <c r="I70" s="50" t="s">
        <v>112</v>
      </c>
      <c r="J70" s="50" t="s">
        <v>112</v>
      </c>
      <c r="K70" s="50" t="s">
        <v>112</v>
      </c>
      <c r="L70" s="50" t="s">
        <v>112</v>
      </c>
      <c r="M70" s="50" t="s">
        <v>112</v>
      </c>
      <c r="N70" s="50" t="s">
        <v>112</v>
      </c>
      <c r="O70" s="50" t="s">
        <v>112</v>
      </c>
      <c r="P70" s="50" t="s">
        <v>112</v>
      </c>
      <c r="Q70" s="50" t="s">
        <v>112</v>
      </c>
      <c r="R70" s="50" t="s">
        <v>112</v>
      </c>
      <c r="S70" s="50" t="s">
        <v>112</v>
      </c>
      <c r="T70" s="50" t="s">
        <v>112</v>
      </c>
      <c r="U70" s="7"/>
    </row>
    <row r="71" spans="1:21" s="41" customFormat="1" ht="29.25" x14ac:dyDescent="0.25">
      <c r="A71" s="39" t="s">
        <v>89</v>
      </c>
      <c r="B71" s="75" t="s">
        <v>76</v>
      </c>
      <c r="C71" s="4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7"/>
    </row>
    <row r="72" spans="1:21" s="41" customFormat="1" ht="29.25" x14ac:dyDescent="0.25">
      <c r="A72" s="39" t="s">
        <v>89</v>
      </c>
      <c r="B72" s="75" t="s">
        <v>118</v>
      </c>
      <c r="C72" s="40" t="s">
        <v>119</v>
      </c>
      <c r="D72" s="43">
        <v>721.48614472999998</v>
      </c>
      <c r="E72" s="43">
        <v>250.49975000000001</v>
      </c>
      <c r="F72" s="43">
        <f>D72-E72</f>
        <v>470.98639472999997</v>
      </c>
      <c r="G72" s="76">
        <f>I72+K72+M72+O72</f>
        <v>470.98639472999997</v>
      </c>
      <c r="H72" s="43">
        <f>J72+L72+N72+P72</f>
        <v>65.395136980000004</v>
      </c>
      <c r="I72" s="43">
        <f>J72</f>
        <v>65.395136980000004</v>
      </c>
      <c r="J72" s="43">
        <f>65395.13698/1000</f>
        <v>65.395136980000004</v>
      </c>
      <c r="K72" s="43">
        <f>256*70%</f>
        <v>179.2</v>
      </c>
      <c r="L72" s="43"/>
      <c r="M72" s="43">
        <v>50</v>
      </c>
      <c r="N72" s="43"/>
      <c r="O72" s="43">
        <v>176.39125774999997</v>
      </c>
      <c r="P72" s="50"/>
      <c r="Q72" s="43">
        <f>F72-H72</f>
        <v>405.59125774999995</v>
      </c>
      <c r="R72" s="43">
        <f>I72-J72</f>
        <v>0</v>
      </c>
      <c r="S72" s="100">
        <f>I72-J72</f>
        <v>0</v>
      </c>
      <c r="T72" s="78" t="s">
        <v>112</v>
      </c>
      <c r="U72" s="7"/>
    </row>
    <row r="73" spans="1:21" s="41" customFormat="1" ht="18.75" x14ac:dyDescent="0.25">
      <c r="A73" s="69" t="s">
        <v>125</v>
      </c>
      <c r="B73" s="38" t="s">
        <v>126</v>
      </c>
      <c r="C73" s="40"/>
      <c r="D73" s="43"/>
      <c r="E73" s="43"/>
      <c r="F73" s="43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7"/>
    </row>
    <row r="74" spans="1:21" s="35" customFormat="1" ht="18.75" x14ac:dyDescent="0.25">
      <c r="A74" s="69" t="s">
        <v>122</v>
      </c>
      <c r="B74" s="23" t="s">
        <v>77</v>
      </c>
      <c r="C74" s="22" t="s">
        <v>27</v>
      </c>
      <c r="D74" s="46" t="s">
        <v>112</v>
      </c>
      <c r="E74" s="46" t="s">
        <v>112</v>
      </c>
      <c r="F74" s="46" t="s">
        <v>112</v>
      </c>
      <c r="G74" s="46" t="s">
        <v>112</v>
      </c>
      <c r="H74" s="46" t="s">
        <v>112</v>
      </c>
      <c r="I74" s="46" t="s">
        <v>112</v>
      </c>
      <c r="J74" s="46" t="s">
        <v>112</v>
      </c>
      <c r="K74" s="46" t="s">
        <v>112</v>
      </c>
      <c r="L74" s="46" t="s">
        <v>112</v>
      </c>
      <c r="M74" s="46" t="s">
        <v>112</v>
      </c>
      <c r="N74" s="46" t="s">
        <v>112</v>
      </c>
      <c r="O74" s="46" t="s">
        <v>112</v>
      </c>
      <c r="P74" s="46" t="s">
        <v>112</v>
      </c>
      <c r="Q74" s="46" t="s">
        <v>112</v>
      </c>
      <c r="R74" s="46" t="s">
        <v>112</v>
      </c>
      <c r="S74" s="46" t="s">
        <v>112</v>
      </c>
      <c r="T74" s="46" t="s">
        <v>112</v>
      </c>
      <c r="U74" s="7"/>
    </row>
    <row r="75" spans="1:21" s="35" customFormat="1" ht="18.75" x14ac:dyDescent="0.25">
      <c r="A75" s="69" t="s">
        <v>124</v>
      </c>
      <c r="B75" s="23" t="s">
        <v>123</v>
      </c>
      <c r="C75" s="22"/>
      <c r="D75" s="46">
        <v>13.819604379999987</v>
      </c>
      <c r="E75" s="46">
        <f>0.46485+9.58435</f>
        <v>10.049200000000001</v>
      </c>
      <c r="F75" s="46">
        <f>D75-E75</f>
        <v>3.7704043799999862</v>
      </c>
      <c r="G75" s="46">
        <f>I75+K75+M75+O75</f>
        <v>3.7704043799999862</v>
      </c>
      <c r="H75" s="46">
        <f>J75+L75+N75+P75</f>
        <v>2.2677499999999999</v>
      </c>
      <c r="I75" s="46">
        <v>2.2677499999999999</v>
      </c>
      <c r="J75" s="46">
        <f>I75</f>
        <v>2.2677499999999999</v>
      </c>
      <c r="K75" s="46"/>
      <c r="L75" s="46"/>
      <c r="M75" s="46">
        <v>0.5</v>
      </c>
      <c r="N75" s="46"/>
      <c r="O75" s="46">
        <v>1.0026543799999863</v>
      </c>
      <c r="P75" s="46"/>
      <c r="Q75" s="46">
        <f>F75-H75</f>
        <v>1.5026543799999863</v>
      </c>
      <c r="R75" s="46">
        <f>I75-J75</f>
        <v>0</v>
      </c>
      <c r="S75" s="101">
        <f>I75-J75</f>
        <v>0</v>
      </c>
      <c r="T75" s="46"/>
      <c r="U75" s="7"/>
    </row>
    <row r="76" spans="1:21" s="35" customFormat="1" ht="18.75" x14ac:dyDescent="0.25">
      <c r="A76" s="31" t="s">
        <v>109</v>
      </c>
      <c r="B76" s="23" t="s">
        <v>78</v>
      </c>
      <c r="C76" s="22" t="s">
        <v>27</v>
      </c>
      <c r="D76" s="51" t="s">
        <v>112</v>
      </c>
      <c r="E76" s="51" t="s">
        <v>112</v>
      </c>
      <c r="F76" s="51" t="s">
        <v>112</v>
      </c>
      <c r="G76" s="51" t="s">
        <v>112</v>
      </c>
      <c r="H76" s="51" t="s">
        <v>112</v>
      </c>
      <c r="I76" s="51" t="s">
        <v>112</v>
      </c>
      <c r="J76" s="51" t="s">
        <v>112</v>
      </c>
      <c r="K76" s="51" t="s">
        <v>112</v>
      </c>
      <c r="L76" s="51" t="s">
        <v>112</v>
      </c>
      <c r="M76" s="51" t="s">
        <v>112</v>
      </c>
      <c r="N76" s="51" t="s">
        <v>112</v>
      </c>
      <c r="O76" s="51" t="s">
        <v>112</v>
      </c>
      <c r="P76" s="51" t="s">
        <v>112</v>
      </c>
      <c r="Q76" s="51" t="s">
        <v>112</v>
      </c>
      <c r="R76" s="51" t="s">
        <v>112</v>
      </c>
      <c r="S76" s="51" t="s">
        <v>112</v>
      </c>
      <c r="T76" s="51" t="s">
        <v>112</v>
      </c>
      <c r="U76" s="7"/>
    </row>
    <row r="77" spans="1:21" s="35" customFormat="1" ht="18.75" x14ac:dyDescent="0.25">
      <c r="A77" s="31" t="s">
        <v>110</v>
      </c>
      <c r="B77" s="23" t="s">
        <v>79</v>
      </c>
      <c r="C77" s="22" t="s">
        <v>27</v>
      </c>
      <c r="D77" s="51" t="s">
        <v>112</v>
      </c>
      <c r="E77" s="51" t="s">
        <v>112</v>
      </c>
      <c r="F77" s="51" t="s">
        <v>112</v>
      </c>
      <c r="G77" s="51" t="s">
        <v>112</v>
      </c>
      <c r="H77" s="51" t="s">
        <v>112</v>
      </c>
      <c r="I77" s="51" t="s">
        <v>112</v>
      </c>
      <c r="J77" s="51" t="s">
        <v>112</v>
      </c>
      <c r="K77" s="51" t="s">
        <v>112</v>
      </c>
      <c r="L77" s="51" t="s">
        <v>112</v>
      </c>
      <c r="M77" s="51" t="s">
        <v>112</v>
      </c>
      <c r="N77" s="51" t="s">
        <v>112</v>
      </c>
      <c r="O77" s="51" t="s">
        <v>112</v>
      </c>
      <c r="P77" s="51" t="s">
        <v>112</v>
      </c>
      <c r="Q77" s="51" t="s">
        <v>112</v>
      </c>
      <c r="R77" s="51" t="s">
        <v>112</v>
      </c>
      <c r="S77" s="51" t="s">
        <v>112</v>
      </c>
      <c r="T77" s="51" t="s">
        <v>112</v>
      </c>
      <c r="U77" s="7"/>
    </row>
  </sheetData>
  <customSheetViews>
    <customSheetView guid="{500C2F4F-1743-499A-A051-20565DBF52B2}" scale="80" showPageBreaks="1" printArea="1" view="pageBreakPreview">
      <selection activeCell="A5" sqref="A5:T5"/>
      <colBreaks count="1" manualBreakCount="1">
        <brk id="10" max="19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6">
    <mergeCell ref="A20:C20"/>
    <mergeCell ref="T15:T17"/>
    <mergeCell ref="G16:H16"/>
    <mergeCell ref="R15:S15"/>
    <mergeCell ref="M16:N16"/>
    <mergeCell ref="O16:P16"/>
    <mergeCell ref="A12:T12"/>
    <mergeCell ref="A13:T13"/>
    <mergeCell ref="D15:D17"/>
    <mergeCell ref="F15:F17"/>
    <mergeCell ref="Q15:Q17"/>
    <mergeCell ref="I16:J16"/>
    <mergeCell ref="K16:L16"/>
    <mergeCell ref="G15:P15"/>
    <mergeCell ref="R16:R17"/>
    <mergeCell ref="S16:S17"/>
    <mergeCell ref="E15:E17"/>
    <mergeCell ref="A14:T14"/>
    <mergeCell ref="A15:A17"/>
    <mergeCell ref="B15:B17"/>
    <mergeCell ref="C15:C17"/>
    <mergeCell ref="A4:T4"/>
    <mergeCell ref="A5:T5"/>
    <mergeCell ref="A7:T7"/>
    <mergeCell ref="A8:T8"/>
    <mergeCell ref="A10:T10"/>
  </mergeCells>
  <printOptions horizontalCentered="1"/>
  <pageMargins left="0.25" right="0.25" top="0.75" bottom="0.75" header="0.3" footer="0.3"/>
  <pageSetup paperSize="8" scale="36" orientation="portrait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10квФ</vt:lpstr>
      <vt:lpstr>'10квФ'!Область_печати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Таранцева Валентина Николаевна</cp:lastModifiedBy>
  <cp:lastPrinted>2021-02-24T11:01:15Z</cp:lastPrinted>
  <dcterms:created xsi:type="dcterms:W3CDTF">2009-07-27T10:10:26Z</dcterms:created>
  <dcterms:modified xsi:type="dcterms:W3CDTF">2022-05-12T08:07:41Z</dcterms:modified>
</cp:coreProperties>
</file>