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roschupkin\Documents\архив\Таранцева\24 07 2023\Информация о проекте изменений в ИП АО ОЭЗ ППТ Липецк на 2020-2024 годы\"/>
    </mc:Choice>
  </mc:AlternateContent>
  <xr:revisionPtr revIDLastSave="0" documentId="13_ncr:1_{C5CD170F-8554-4768-A685-989EADB7AF8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4" sheetId="1" r:id="rId1"/>
  </sheets>
  <definedNames>
    <definedName name="_xlnm._FilterDatabase" localSheetId="0" hidden="1">'4'!#REF!</definedName>
    <definedName name="_xlnm.Print_Area" localSheetId="0">'4'!$A$1:$CZ$66</definedName>
  </definedNames>
  <calcPr calcId="18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M56" i="1" l="1"/>
  <c r="BK56" i="1"/>
  <c r="D56" i="1"/>
  <c r="CM55" i="1"/>
  <c r="BK55" i="1"/>
  <c r="D55" i="1"/>
  <c r="CT61" i="1" l="1"/>
  <c r="CT59" i="1"/>
  <c r="BR59" i="1"/>
  <c r="E59" i="1"/>
  <c r="CT58" i="1"/>
  <c r="BR58" i="1"/>
  <c r="E58" i="1"/>
  <c r="E54" i="1"/>
  <c r="BR54" i="1" s="1"/>
  <c r="BK54" i="1"/>
  <c r="CT54" i="1" l="1"/>
  <c r="CT57" i="1"/>
  <c r="BR57" i="1"/>
  <c r="E57" i="1"/>
  <c r="E61" i="1" l="1"/>
  <c r="D63" i="1" l="1"/>
  <c r="CT60" i="1" l="1"/>
  <c r="BR60" i="1"/>
  <c r="BR52" i="1" s="1"/>
  <c r="E60" i="1"/>
  <c r="CM54" i="1" l="1"/>
  <c r="BK52" i="1" l="1"/>
  <c r="D52" i="1"/>
  <c r="D20" i="1" s="1"/>
  <c r="CT52" i="1"/>
  <c r="CF52" i="1"/>
  <c r="CF20" i="1" s="1"/>
  <c r="CM52" i="1"/>
  <c r="CT63" i="1"/>
  <c r="CM63" i="1"/>
  <c r="BR62" i="1"/>
  <c r="BK62" i="1"/>
  <c r="E52" i="1"/>
  <c r="BK20" i="1" l="1"/>
  <c r="BR20" i="1"/>
  <c r="E63" i="1"/>
  <c r="E62" i="1" s="1"/>
  <c r="E20" i="1" s="1"/>
  <c r="CW20" i="1" l="1"/>
  <c r="CT64" i="1" l="1"/>
  <c r="CT62" i="1" s="1"/>
  <c r="CT20" i="1" s="1"/>
  <c r="AW62" i="1" l="1"/>
  <c r="AW20" i="1" s="1"/>
  <c r="BD62" i="1"/>
  <c r="CM64" i="1"/>
  <c r="BD52" i="1" l="1"/>
  <c r="BD20" i="1" s="1"/>
  <c r="CM62" i="1"/>
  <c r="CM20" i="1" s="1"/>
  <c r="CQ20" i="1" l="1"/>
  <c r="CN20" i="1"/>
  <c r="AM20" i="1"/>
  <c r="AJ20" i="1"/>
  <c r="D62" i="1" l="1"/>
</calcChain>
</file>

<file path=xl/sharedStrings.xml><?xml version="1.0" encoding="utf-8"?>
<sst xmlns="http://schemas.openxmlformats.org/spreadsheetml/2006/main" count="1892" uniqueCount="231">
  <si>
    <t>Приложение  № 4</t>
  </si>
  <si>
    <t>к приказу Минэнерго России</t>
  </si>
  <si>
    <t>от «__» _____ 2016 г. №___</t>
  </si>
  <si>
    <t>Форма 4. План ввода основных средств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</si>
  <si>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</si>
  <si>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</si>
  <si>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</si>
  <si>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</si>
  <si>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</si>
  <si>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</si>
  <si>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год (N-1)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</si>
  <si>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</si>
  <si>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</si>
  <si>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2020 год</t>
  </si>
  <si>
    <t>2021 год</t>
  </si>
  <si>
    <t>2022 год</t>
  </si>
  <si>
    <t>Итого за период реализации инвестиционной программы</t>
  </si>
  <si>
    <t>План (Утвержденный план)</t>
  </si>
  <si>
    <t>Факт (Предложение по корректировке утвержденного плана)</t>
  </si>
  <si>
    <t>План</t>
  </si>
  <si>
    <t>Предложение по корректировке утвержденного плана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</si>
  <si>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</si>
  <si>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</si>
  <si>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</si>
  <si>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</si>
  <si>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</si>
  <si>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</si>
  <si>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</si>
  <si>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</si>
  <si>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</si>
  <si>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</si>
  <si>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</si>
  <si>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</si>
  <si>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</si>
  <si>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</si>
  <si>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</si>
  <si>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</si>
  <si>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</si>
  <si>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</si>
  <si>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</si>
  <si>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</si>
  <si>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</si>
  <si>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</si>
  <si>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</si>
  <si>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</si>
  <si>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</si>
  <si>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</si>
  <si>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</si>
  <si>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</si>
  <si>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</si>
  <si>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</si>
  <si>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</si>
  <si>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</si>
  <si>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</si>
  <si>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</si>
  <si>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</si>
  <si>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</si>
  <si>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</si>
  <si>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</si>
  <si>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</si>
  <si>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</si>
  <si>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</si>
  <si>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</si>
  <si>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</si>
  <si>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</si>
  <si>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</si>
  <si>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</si>
  <si>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</si>
  <si>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</si>
  <si>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</si>
  <si>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</si>
  <si>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</si>
  <si>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</si>
  <si>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</si>
  <si>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</si>
  <si>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</si>
  <si>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</si>
  <si>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</si>
  <si>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</si>
  <si>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</si>
  <si>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</si>
  <si>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</si>
  <si>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</si>
  <si>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</si>
  <si>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</si>
  <si>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</si>
  <si>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</si>
  <si>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</si>
  <si>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</si>
  <si>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</si>
  <si>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</si>
  <si>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</si>
  <si>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</si>
  <si>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</si>
  <si>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</si>
  <si>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</si>
  <si>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</si>
  <si>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</si>
  <si>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</si>
  <si>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</si>
  <si>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</si>
  <si>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</si>
  <si>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</si>
  <si>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</si>
  <si>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</si>
  <si>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</si>
  <si>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</si>
  <si>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</si>
  <si>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</si>
  <si>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</si>
  <si>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</si>
  <si>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</si>
  <si>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</si>
  <si>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</si>
  <si>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</si>
  <si>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</si>
  <si>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</si>
  <si>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Липецкая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</si>
  <si>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</si>
  <si>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</si>
  <si>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</si>
  <si>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</si>
  <si>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</si>
  <si>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</si>
  <si>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Новое строительство</t>
  </si>
  <si>
    <t>Технологическое присоединение энергопринимающих устройств потребителей максимальной мощностью до 15 кВт Техническое перевооружение и реконструкция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</si>
  <si>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</si>
  <si>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</si>
  <si>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150 кВт Новое строительство</t>
  </si>
  <si>
    <t>Технологическое присоединение энергопринимающих устройств потребителей максимальной мощностью до 150 кВт Техническое перевооружение и реконструкция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</si>
  <si>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</si>
  <si>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</si>
  <si>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</si>
  <si>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</si>
  <si>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</si>
  <si>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</si>
  <si>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</si>
  <si>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</si>
  <si>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</si>
  <si>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</si>
  <si>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</si>
  <si>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</si>
  <si>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</si>
  <si>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</si>
  <si>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</si>
  <si>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</si>
  <si>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</si>
  <si>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</si>
  <si>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</si>
  <si>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</si>
  <si>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</si>
  <si>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</si>
  <si>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</si>
  <si>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</si>
  <si>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</si>
  <si>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</si>
  <si>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</si>
  <si>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</si>
  <si>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</si>
  <si>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</si>
  <si>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</si>
  <si>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</si>
  <si>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</si>
  <si>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</si>
  <si>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</si>
  <si>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</si>
  <si>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</si>
  <si>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</si>
  <si>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</si>
  <si>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</si>
  <si>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</si>
  <si>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</si>
  <si>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</si>
  <si>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>Инвестиционная программа</t>
    </r>
    <r>
      <rPr>
        <u/>
        <sz val="14"/>
        <color theme="1"/>
        <rFont val="Times New Roman"/>
        <family val="1"/>
        <charset val="204"/>
      </rPr>
      <t xml:space="preserve"> Акционерное общество "Особая экономическая зона промышленно-производственного типа "Липецк"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</si>
  <si>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</si>
  <si>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нд</t>
  </si>
  <si>
    <t>L_EПС110</t>
  </si>
  <si>
    <t>2023 год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</si>
  <si>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</si>
  <si>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</si>
  <si>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</si>
  <si>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</si>
  <si>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</si>
  <si>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</si>
  <si>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</si>
  <si>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</si>
  <si>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</si>
  <si>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</si>
  <si>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</si>
  <si>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</si>
  <si>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</si>
  <si>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</si>
  <si>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</si>
  <si>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7.9.2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</si>
  <si>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</si>
  <si>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</si>
  <si>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</si>
  <si>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</si>
  <si>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</si>
  <si>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</si>
  <si>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</si>
  <si>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</si>
  <si>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</si>
  <si>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</si>
  <si>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</si>
  <si>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</si>
  <si>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>2024 год</t>
  </si>
  <si>
    <t>1.4.1.</t>
  </si>
  <si>
    <t>1.4.2.</t>
  </si>
  <si>
    <t xml:space="preserve"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27.07.2020:                                                                   - строительство ЛЭП 110 кВ от опоры №1 ВЛ 110 кВ Елецкая 220-КС-7А Левая до линейного портала в РУ 110 кВ ПС 110 кВ ОЭЗ Елец 1 ориентировочной протяженностью 15,5 км (участок КЛ 110 кВ протяжённостью 3,21 км открытым способом, участок КЛ 110 кВ протяженность 0,14 км методом ГНБ, участок ВЛ 110 кВ, протяжённостью 12,15 км.    
- строительство ЛЭП 110 кВ от опоры №1 ВЛ 110 кВ Елецкая 220-КС-7А Правая до линейного портала в РУ 110 кВ ПС 110 кВ ОЭЗ Елец 1 ориентировочной протяженностью 15,5 км (участок КЛ 110 кВ протяжённостью 3,21 км открытым способом, участок КЛ 110 кВ протяженность 0,14 км методом ГНБ, участок ВЛ 110 кВ, протяжённостью 12,15 км.
</t>
  </si>
  <si>
    <t>L_EТППС110</t>
  </si>
  <si>
    <t>На основании утвержденной сметной документации</t>
  </si>
  <si>
    <t>Инвестиционные проекты, предусмотренные схемой и программой развития субъекта Российской Федерации, всего, в том числе:Строительство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</si>
  <si>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Прочие затраты</t>
  </si>
  <si>
    <t>1.3.3.</t>
  </si>
  <si>
    <t>1.3.4.</t>
  </si>
  <si>
    <t>1.3.5.</t>
  </si>
  <si>
    <t>Монтаж приборов учета</t>
  </si>
  <si>
    <r>
      <t>Год раскрытия информации :</t>
    </r>
    <r>
      <rPr>
        <u/>
        <sz val="12"/>
        <rFont val="Times New Roman"/>
        <family val="1"/>
        <charset val="204"/>
      </rPr>
      <t xml:space="preserve">2023 </t>
    </r>
    <r>
      <rPr>
        <sz val="12"/>
        <rFont val="Times New Roman"/>
        <family val="1"/>
        <charset val="204"/>
      </rPr>
      <t>год</t>
    </r>
  </si>
  <si>
    <t>Реконструкция РП№1 (монтаж линейных ячеек 10кВ демонтированных из РП№2 для заявителя ООО "Агротек-Промцентр")</t>
  </si>
  <si>
    <t>Монтаж ячеек 10кВ в РП№1 (для заявителя ООО "Петэксперт")</t>
  </si>
  <si>
    <t>1.3.6.</t>
  </si>
  <si>
    <t>Монтаж ячеек 10кВ в ТП№1 (для заявителя ООО "Елецкипагро")</t>
  </si>
  <si>
    <t>Монтаж 6 ячеек РП№2</t>
  </si>
  <si>
    <t>L_EРП3</t>
  </si>
  <si>
    <t>L_EКЛ-ЗРУ-РП3</t>
  </si>
  <si>
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 (подэтап 3.1)». Строительство РП №3 с двумя трансформаторами по 250 кВА.</t>
  </si>
  <si>
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 (подэтап 3.1)». Строительство КЛ 10 кВ от ЗРУ 10 кВ ПС 110/10 кВ (от границы земельного участка ОЭЗ)  до РУ 10 кВ РП№3; протяжённостью 4,23 км.</t>
  </si>
  <si>
    <t>1.3.7.</t>
  </si>
  <si>
    <t>1.3.8.</t>
  </si>
  <si>
    <t>1.3.9.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</si>
</sst>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6" fillId="0" borderId="0"/>
    <xf numFmtId="0" fontId="3" fillId="0" borderId="0"/>
  </cellStyleXfs>
  <cellXfs count="70">
    <xf numFmtId="0" fontId="0" fillId="0" borderId="0" xfId="0"/>
    <xf numFmtId="0" fontId="1" fillId="0" borderId="0" xfId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5" fillId="0" borderId="0" xfId="1" applyFont="1" applyAlignment="1">
      <alignment horizontal="center"/>
    </xf>
    <xf numFmtId="0" fontId="9" fillId="0" borderId="0" xfId="3" applyFont="1" applyAlignment="1">
      <alignment vertical="center"/>
    </xf>
    <xf numFmtId="0" fontId="10" fillId="0" borderId="0" xfId="3" applyFont="1" applyAlignment="1">
      <alignment vertical="top"/>
    </xf>
    <xf numFmtId="0" fontId="10" fillId="0" borderId="0" xfId="3" applyFont="1" applyAlignment="1">
      <alignment horizontal="center" vertical="top"/>
    </xf>
    <xf numFmtId="0" fontId="5" fillId="0" borderId="0" xfId="1" applyFont="1"/>
    <xf numFmtId="0" fontId="4" fillId="0" borderId="0" xfId="2" applyFont="1"/>
    <xf numFmtId="0" fontId="1" fillId="0" borderId="0" xfId="1" applyAlignment="1">
      <alignment horizontal="right"/>
    </xf>
    <xf numFmtId="0" fontId="2" fillId="0" borderId="0" xfId="1" applyFont="1" applyAlignment="1">
      <alignment vertical="center"/>
    </xf>
    <xf numFmtId="0" fontId="2" fillId="0" borderId="0" xfId="1" applyFont="1"/>
    <xf numFmtId="0" fontId="1" fillId="0" borderId="0" xfId="1" applyAlignment="1">
      <alignment vertical="center"/>
    </xf>
    <xf numFmtId="0" fontId="4" fillId="0" borderId="0" xfId="4" applyFont="1" applyAlignment="1">
      <alignment vertical="center"/>
    </xf>
    <xf numFmtId="0" fontId="5" fillId="2" borderId="3" xfId="1" applyFont="1" applyFill="1" applyBorder="1" applyAlignment="1">
      <alignment horizontal="center"/>
    </xf>
    <xf numFmtId="4" fontId="1" fillId="0" borderId="0" xfId="1" applyNumberFormat="1" applyAlignment="1">
      <alignment horizontal="right"/>
    </xf>
    <xf numFmtId="4" fontId="5" fillId="2" borderId="3" xfId="1" applyNumberFormat="1" applyFont="1" applyFill="1" applyBorder="1" applyAlignment="1">
      <alignment horizontal="center"/>
    </xf>
    <xf numFmtId="0" fontId="1" fillId="2" borderId="0" xfId="1" applyFill="1"/>
    <xf numFmtId="2" fontId="5" fillId="2" borderId="3" xfId="1" applyNumberFormat="1" applyFont="1" applyFill="1" applyBorder="1" applyAlignment="1">
      <alignment horizontal="center"/>
    </xf>
    <xf numFmtId="0" fontId="5" fillId="2" borderId="0" xfId="1" applyFont="1" applyFill="1"/>
    <xf numFmtId="2" fontId="4" fillId="0" borderId="0" xfId="2" applyNumberFormat="1" applyFont="1"/>
    <xf numFmtId="0" fontId="16" fillId="2" borderId="3" xfId="3" applyFont="1" applyFill="1" applyBorder="1" applyAlignment="1">
      <alignment horizontal="left" vertical="center" wrapText="1"/>
    </xf>
    <xf numFmtId="16" fontId="14" fillId="2" borderId="3" xfId="3" applyNumberFormat="1" applyFont="1" applyFill="1" applyBorder="1"/>
    <xf numFmtId="0" fontId="1" fillId="2" borderId="3" xfId="1" applyFill="1" applyBorder="1" applyAlignment="1">
      <alignment horizontal="center"/>
    </xf>
    <xf numFmtId="2" fontId="1" fillId="0" borderId="0" xfId="1" applyNumberFormat="1"/>
    <xf numFmtId="0" fontId="13" fillId="2" borderId="3" xfId="4" applyFont="1" applyFill="1" applyBorder="1" applyAlignment="1">
      <alignment horizontal="center" vertical="center" wrapText="1"/>
    </xf>
    <xf numFmtId="0" fontId="13" fillId="2" borderId="3" xfId="4" applyFont="1" applyFill="1" applyBorder="1" applyAlignment="1">
      <alignment horizontal="center" vertical="center"/>
    </xf>
    <xf numFmtId="0" fontId="1" fillId="2" borderId="3" xfId="1" applyFill="1" applyBorder="1" applyAlignment="1">
      <alignment horizontal="center" vertical="center" textRotation="90" wrapText="1"/>
    </xf>
    <xf numFmtId="0" fontId="13" fillId="2" borderId="3" xfId="4" applyFont="1" applyFill="1" applyBorder="1" applyAlignment="1">
      <alignment horizontal="center" vertical="center" textRotation="90" wrapText="1"/>
    </xf>
    <xf numFmtId="49" fontId="13" fillId="2" borderId="3" xfId="4" applyNumberFormat="1" applyFont="1" applyFill="1" applyBorder="1" applyAlignment="1">
      <alignment horizontal="center" vertical="center"/>
    </xf>
    <xf numFmtId="0" fontId="14" fillId="2" borderId="3" xfId="3" applyFont="1" applyFill="1" applyBorder="1"/>
    <xf numFmtId="0" fontId="14" fillId="2" borderId="3" xfId="3" applyFont="1" applyFill="1" applyBorder="1" applyAlignment="1">
      <alignment wrapText="1"/>
    </xf>
    <xf numFmtId="0" fontId="10" fillId="2" borderId="3" xfId="3" applyFont="1" applyFill="1" applyBorder="1" applyAlignment="1">
      <alignment horizontal="left"/>
    </xf>
    <xf numFmtId="3" fontId="5" fillId="2" borderId="3" xfId="1" applyNumberFormat="1" applyFont="1" applyFill="1" applyBorder="1" applyAlignment="1">
      <alignment horizontal="center"/>
    </xf>
    <xf numFmtId="0" fontId="10" fillId="2" borderId="3" xfId="3" applyFont="1" applyFill="1" applyBorder="1"/>
    <xf numFmtId="0" fontId="15" fillId="2" borderId="3" xfId="3" applyFont="1" applyFill="1" applyBorder="1"/>
    <xf numFmtId="4" fontId="1" fillId="2" borderId="3" xfId="1" applyNumberFormat="1" applyFill="1" applyBorder="1" applyAlignment="1">
      <alignment horizontal="center"/>
    </xf>
    <xf numFmtId="0" fontId="10" fillId="2" borderId="3" xfId="3" applyFont="1" applyFill="1" applyBorder="1" applyAlignment="1">
      <alignment horizontal="center"/>
    </xf>
    <xf numFmtId="0" fontId="1" fillId="2" borderId="3" xfId="1" applyFill="1" applyBorder="1" applyAlignment="1">
      <alignment horizontal="center" wrapText="1"/>
    </xf>
    <xf numFmtId="0" fontId="17" fillId="2" borderId="3" xfId="3" applyFont="1" applyFill="1" applyBorder="1" applyAlignment="1">
      <alignment horizontal="center"/>
    </xf>
    <xf numFmtId="0" fontId="18" fillId="2" borderId="3" xfId="3" applyFont="1" applyFill="1" applyBorder="1" applyAlignment="1">
      <alignment wrapText="1"/>
    </xf>
    <xf numFmtId="0" fontId="1" fillId="3" borderId="0" xfId="1" applyFill="1"/>
    <xf numFmtId="0" fontId="1" fillId="4" borderId="0" xfId="1" applyFill="1"/>
    <xf numFmtId="0" fontId="1" fillId="0" borderId="0" xfId="1" applyAlignment="1">
      <alignment horizontal="center" vertical="center"/>
    </xf>
    <xf numFmtId="0" fontId="19" fillId="2" borderId="3" xfId="3" applyFont="1" applyFill="1" applyBorder="1" applyAlignment="1">
      <alignment horizontal="left" vertical="center" wrapText="1"/>
    </xf>
    <xf numFmtId="0" fontId="13" fillId="2" borderId="3" xfId="4" applyFont="1" applyFill="1" applyBorder="1" applyAlignment="1">
      <alignment horizontal="center" vertical="center"/>
    </xf>
    <xf numFmtId="0" fontId="13" fillId="2" borderId="2" xfId="4" applyFont="1" applyFill="1" applyBorder="1" applyAlignment="1">
      <alignment horizontal="center" vertical="center" wrapText="1"/>
    </xf>
    <xf numFmtId="0" fontId="13" fillId="2" borderId="7" xfId="4" applyFont="1" applyFill="1" applyBorder="1" applyAlignment="1">
      <alignment horizontal="center" vertical="center" wrapText="1"/>
    </xf>
    <xf numFmtId="0" fontId="13" fillId="2" borderId="13" xfId="4" applyFont="1" applyFill="1" applyBorder="1" applyAlignment="1">
      <alignment horizontal="center" vertical="center" wrapText="1"/>
    </xf>
    <xf numFmtId="0" fontId="13" fillId="2" borderId="10" xfId="4" applyFont="1" applyFill="1" applyBorder="1" applyAlignment="1">
      <alignment horizontal="center" vertical="center"/>
    </xf>
    <xf numFmtId="0" fontId="13" fillId="2" borderId="11" xfId="4" applyFont="1" applyFill="1" applyBorder="1" applyAlignment="1">
      <alignment horizontal="center" vertical="center"/>
    </xf>
    <xf numFmtId="0" fontId="13" fillId="2" borderId="12" xfId="4" applyFont="1" applyFill="1" applyBorder="1" applyAlignment="1">
      <alignment horizontal="center" vertical="center"/>
    </xf>
    <xf numFmtId="0" fontId="13" fillId="2" borderId="3" xfId="4" applyFont="1" applyFill="1" applyBorder="1" applyAlignment="1">
      <alignment horizontal="center" vertical="center" wrapText="1"/>
    </xf>
    <xf numFmtId="0" fontId="13" fillId="2" borderId="10" xfId="4" applyFont="1" applyFill="1" applyBorder="1" applyAlignment="1">
      <alignment horizontal="center" vertical="center" wrapText="1"/>
    </xf>
    <xf numFmtId="0" fontId="13" fillId="2" borderId="11" xfId="4" applyFont="1" applyFill="1" applyBorder="1" applyAlignment="1">
      <alignment horizontal="center" vertical="center" wrapText="1"/>
    </xf>
    <xf numFmtId="0" fontId="13" fillId="2" borderId="12" xfId="4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2" fillId="0" borderId="0" xfId="1" applyFont="1" applyAlignment="1">
      <alignment horizontal="center" vertical="center"/>
    </xf>
    <xf numFmtId="0" fontId="1" fillId="0" borderId="0" xfId="1" applyAlignment="1">
      <alignment horizontal="center" vertical="center"/>
    </xf>
    <xf numFmtId="0" fontId="13" fillId="2" borderId="4" xfId="4" applyFont="1" applyFill="1" applyBorder="1" applyAlignment="1">
      <alignment horizontal="center" vertical="center"/>
    </xf>
    <xf numFmtId="0" fontId="13" fillId="2" borderId="5" xfId="4" applyFont="1" applyFill="1" applyBorder="1" applyAlignment="1">
      <alignment horizontal="center" vertical="center"/>
    </xf>
    <xf numFmtId="0" fontId="13" fillId="2" borderId="6" xfId="4" applyFont="1" applyFill="1" applyBorder="1" applyAlignment="1">
      <alignment horizontal="center" vertical="center"/>
    </xf>
    <xf numFmtId="0" fontId="13" fillId="2" borderId="8" xfId="4" applyFont="1" applyFill="1" applyBorder="1" applyAlignment="1">
      <alignment horizontal="center" vertical="center"/>
    </xf>
    <xf numFmtId="0" fontId="13" fillId="2" borderId="1" xfId="4" applyFont="1" applyFill="1" applyBorder="1" applyAlignment="1">
      <alignment horizontal="center" vertical="center"/>
    </xf>
    <xf numFmtId="0" fontId="13" fillId="2" borderId="9" xfId="4" applyFont="1" applyFill="1" applyBorder="1" applyAlignment="1">
      <alignment horizontal="center" vertical="center"/>
    </xf>
    <xf numFmtId="0" fontId="1" fillId="0" borderId="0" xfId="1" applyAlignment="1">
      <alignment horizontal="center"/>
    </xf>
    <xf numFmtId="0" fontId="4" fillId="0" borderId="0" xfId="2" applyFont="1" applyAlignment="1">
      <alignment horizontal="center"/>
    </xf>
    <xf numFmtId="0" fontId="7" fillId="0" borderId="0" xfId="3" applyFont="1" applyAlignment="1">
      <alignment horizontal="center" vertical="center"/>
    </xf>
    <xf numFmtId="0" fontId="10" fillId="0" borderId="0" xfId="3" applyFont="1" applyAlignment="1">
      <alignment horizontal="center" vertical="top"/>
    </xf>
  </cellXfs>
  <cellStyles count="5">
    <cellStyle name="Обычный" xfId="0" builtinId="0"/>
    <cellStyle name="Обычный 3" xfId="1" xr:uid="{00000000-0005-0000-0000-000001000000}"/>
    <cellStyle name="Обычный 4" xfId="2" xr:uid="{00000000-0005-0000-0000-000002000000}"/>
    <cellStyle name="Обычный 5" xfId="4" xr:uid="{00000000-0005-0000-0000-000003000000}"/>
    <cellStyle name="Обычный 7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DN66"/>
  <sheetViews>
    <sheetView tabSelected="1" topLeftCell="BB55" zoomScale="60" zoomScaleNormal="60" zoomScaleSheetLayoutView="25" workbookViewId="0">
      <selection activeCell="BW55" sqref="BW55"/>
    </sheetView>
  </sheetViews>
  <sheetFormatPr defaultColWidth="9.140625" defaultRowHeight="15.75" x14ac:dyDescent="0.25"/>
  <cols>
    <col min="1" max="1" width="13.28515625" style="1" customWidth="1"/>
    <col min="2" max="2" width="36" style="1" customWidth="1"/>
    <col min="3" max="3" width="19.85546875" style="1" customWidth="1"/>
    <col min="4" max="4" width="20.140625" style="1" customWidth="1"/>
    <col min="5" max="5" width="25.140625" style="1" customWidth="1"/>
    <col min="6" max="6" width="16.85546875" style="1" customWidth="1"/>
    <col min="7" max="7" width="8.140625" style="1" customWidth="1"/>
    <col min="8" max="8" width="5.28515625" style="1" customWidth="1"/>
    <col min="9" max="9" width="5" style="1" customWidth="1"/>
    <col min="10" max="10" width="5.7109375" style="1" customWidth="1"/>
    <col min="11" max="11" width="5.140625" style="1" customWidth="1"/>
    <col min="12" max="12" width="5.7109375" style="1" customWidth="1"/>
    <col min="13" max="13" width="16.85546875" style="1" customWidth="1"/>
    <col min="14" max="14" width="10.5703125" style="1" customWidth="1"/>
    <col min="15" max="16" width="5.7109375" style="1" customWidth="1"/>
    <col min="17" max="18" width="6.140625" style="1" customWidth="1"/>
    <col min="19" max="19" width="6.5703125" style="1" customWidth="1"/>
    <col min="20" max="20" width="18.42578125" style="1" customWidth="1"/>
    <col min="21" max="21" width="9.5703125" style="1" customWidth="1"/>
    <col min="22" max="22" width="5.5703125" style="1" customWidth="1"/>
    <col min="23" max="23" width="5.85546875" style="1" customWidth="1"/>
    <col min="24" max="24" width="6" style="1" customWidth="1"/>
    <col min="25" max="25" width="5.5703125" style="1" customWidth="1"/>
    <col min="26" max="26" width="7.5703125" style="1" customWidth="1"/>
    <col min="27" max="27" width="16.85546875" style="1" customWidth="1"/>
    <col min="28" max="32" width="6.85546875" style="1" customWidth="1"/>
    <col min="33" max="33" width="7.28515625" style="1" customWidth="1"/>
    <col min="34" max="34" width="17.140625" style="1" hidden="1" customWidth="1"/>
    <col min="35" max="35" width="9.28515625" style="1" hidden="1" customWidth="1"/>
    <col min="36" max="39" width="6.85546875" style="1" hidden="1" customWidth="1"/>
    <col min="40" max="40" width="5.85546875" style="1" hidden="1" customWidth="1"/>
    <col min="41" max="41" width="17.85546875" style="1" hidden="1" customWidth="1"/>
    <col min="42" max="42" width="8.5703125" style="1" hidden="1" customWidth="1"/>
    <col min="43" max="46" width="6.85546875" style="1" hidden="1" customWidth="1"/>
    <col min="47" max="47" width="6.28515625" style="1" hidden="1" customWidth="1"/>
    <col min="48" max="48" width="17" style="1" customWidth="1"/>
    <col min="49" max="49" width="10.42578125" style="1" customWidth="1"/>
    <col min="50" max="54" width="6.85546875" style="1" customWidth="1"/>
    <col min="55" max="55" width="18.140625" style="1" customWidth="1"/>
    <col min="56" max="56" width="12" style="1" customWidth="1"/>
    <col min="57" max="60" width="6.85546875" style="1" customWidth="1"/>
    <col min="61" max="61" width="7.140625" style="1" customWidth="1"/>
    <col min="62" max="62" width="17.140625" style="1" customWidth="1"/>
    <col min="63" max="63" width="11.42578125" style="1" customWidth="1"/>
    <col min="64" max="68" width="7.140625" style="1" customWidth="1"/>
    <col min="69" max="69" width="16" style="1" customWidth="1"/>
    <col min="70" max="70" width="11.140625" style="1" customWidth="1"/>
    <col min="71" max="75" width="7.140625" style="1" customWidth="1"/>
    <col min="76" max="76" width="15.7109375" style="1" customWidth="1"/>
    <col min="77" max="77" width="9" style="1" customWidth="1"/>
    <col min="78" max="78" width="7.42578125" style="1" customWidth="1"/>
    <col min="79" max="79" width="7" style="1" customWidth="1"/>
    <col min="80" max="80" width="8.28515625" style="1" customWidth="1"/>
    <col min="81" max="81" width="8" style="1" customWidth="1"/>
    <col min="82" max="82" width="6.7109375" style="1" customWidth="1"/>
    <col min="83" max="83" width="15.140625" style="1" customWidth="1"/>
    <col min="84" max="84" width="9.42578125" style="1" customWidth="1"/>
    <col min="85" max="85" width="7" style="1" customWidth="1"/>
    <col min="86" max="86" width="7.28515625" style="1" customWidth="1"/>
    <col min="87" max="87" width="7.140625" style="1" customWidth="1"/>
    <col min="88" max="88" width="7.7109375" style="1" customWidth="1"/>
    <col min="89" max="89" width="9" style="1" customWidth="1"/>
    <col min="90" max="90" width="17.42578125" style="1" customWidth="1"/>
    <col min="91" max="91" width="15.28515625" style="1" customWidth="1"/>
    <col min="92" max="95" width="6.85546875" style="1" customWidth="1"/>
    <col min="96" max="96" width="8" style="1" customWidth="1"/>
    <col min="97" max="97" width="17.5703125" style="1" customWidth="1"/>
    <col min="98" max="98" width="10.7109375" style="1" customWidth="1"/>
    <col min="99" max="101" width="6.85546875" style="1" customWidth="1"/>
    <col min="102" max="102" width="7.85546875" style="1" customWidth="1"/>
    <col min="103" max="103" width="6.5703125" style="1" customWidth="1"/>
    <col min="104" max="104" width="19" style="1" customWidth="1"/>
    <col min="105" max="105" width="4.7109375" style="1" customWidth="1"/>
    <col min="106" max="106" width="4.28515625" style="1" customWidth="1"/>
    <col min="107" max="107" width="4.42578125" style="1" customWidth="1"/>
    <col min="108" max="108" width="14.140625" style="1" customWidth="1"/>
    <col min="109" max="109" width="5.7109375" style="1" customWidth="1"/>
    <col min="110" max="110" width="6.28515625" style="1" customWidth="1"/>
    <col min="111" max="111" width="6.5703125" style="1" customWidth="1"/>
    <col min="112" max="112" width="6.28515625" style="1" customWidth="1"/>
    <col min="113" max="114" width="5.7109375" style="1" customWidth="1"/>
    <col min="115" max="115" width="14.7109375" style="1" customWidth="1"/>
    <col min="116" max="125" width="5.7109375" style="1" customWidth="1"/>
    <col min="126" max="16384" width="9.140625" style="1"/>
  </cols>
  <sheetData>
    <row r="1" spans="1:118" ht="18.75" x14ac:dyDescent="0.25">
      <c r="AG1" s="2" t="s">
        <v>0</v>
      </c>
    </row>
    <row r="2" spans="1:118" ht="18.75" x14ac:dyDescent="0.3">
      <c r="AG2" s="3" t="s">
        <v>1</v>
      </c>
    </row>
    <row r="3" spans="1:118" ht="18.75" x14ac:dyDescent="0.3">
      <c r="AG3" s="3" t="s">
        <v>2</v>
      </c>
    </row>
    <row r="4" spans="1:118" x14ac:dyDescent="0.25">
      <c r="A4" s="67" t="s">
        <v>3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</row>
    <row r="5" spans="1:118" x14ac:dyDescent="0.25">
      <c r="A5" s="57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</row>
    <row r="6" spans="1:118" ht="18.75" x14ac:dyDescent="0.25">
      <c r="A6" s="68" t="s">
        <v>173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</row>
    <row r="7" spans="1:118" x14ac:dyDescent="0.25">
      <c r="A7" s="69" t="s">
        <v>4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</row>
    <row r="8" spans="1:118" x14ac:dyDescent="0.25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</row>
    <row r="9" spans="1:118" x14ac:dyDescent="0.25">
      <c r="A9" s="66" t="s">
        <v>218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8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J9" s="9"/>
      <c r="CK9" s="9"/>
      <c r="CL9" s="21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</row>
    <row r="10" spans="1:118" x14ac:dyDescent="0.25">
      <c r="A10" s="57"/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6"/>
      <c r="BL10" s="10"/>
      <c r="BM10" s="10"/>
      <c r="BN10" s="10"/>
      <c r="BO10" s="10"/>
      <c r="BP10" s="10"/>
      <c r="BQ10" s="16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N10" s="10"/>
    </row>
    <row r="11" spans="1:118" ht="15.75" customHeight="1" x14ac:dyDescent="0.3">
      <c r="A11" s="58" t="s">
        <v>174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</row>
    <row r="12" spans="1:118" x14ac:dyDescent="0.25">
      <c r="A12" s="59" t="s">
        <v>5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</row>
    <row r="13" spans="1:118" x14ac:dyDescent="0.25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</row>
    <row r="14" spans="1:118" ht="31.5" customHeight="1" x14ac:dyDescent="0.25">
      <c r="A14" s="47" t="s">
        <v>6</v>
      </c>
      <c r="B14" s="47" t="s">
        <v>7</v>
      </c>
      <c r="C14" s="47" t="s">
        <v>8</v>
      </c>
      <c r="D14" s="53" t="s">
        <v>9</v>
      </c>
      <c r="E14" s="53"/>
      <c r="F14" s="60" t="s">
        <v>10</v>
      </c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2"/>
      <c r="T14" s="46" t="s">
        <v>11</v>
      </c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 t="s">
        <v>11</v>
      </c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46"/>
      <c r="BJ14" s="46"/>
      <c r="BK14" s="46"/>
      <c r="BL14" s="46"/>
      <c r="BM14" s="46"/>
      <c r="BN14" s="46"/>
      <c r="BO14" s="46"/>
      <c r="BP14" s="46"/>
      <c r="BQ14" s="46"/>
      <c r="BR14" s="46"/>
      <c r="BS14" s="46"/>
      <c r="BT14" s="46"/>
      <c r="BU14" s="46"/>
      <c r="BV14" s="46"/>
      <c r="BW14" s="46"/>
      <c r="BX14" s="46"/>
      <c r="BY14" s="46"/>
      <c r="BZ14" s="46"/>
      <c r="CA14" s="46"/>
      <c r="CB14" s="46"/>
      <c r="CC14" s="46"/>
      <c r="CD14" s="46"/>
      <c r="CE14" s="46"/>
      <c r="CF14" s="46"/>
      <c r="CG14" s="46"/>
      <c r="CH14" s="46"/>
      <c r="CI14" s="46"/>
      <c r="CJ14" s="46"/>
      <c r="CK14" s="46"/>
      <c r="CL14" s="46"/>
      <c r="CM14" s="46"/>
      <c r="CN14" s="46"/>
      <c r="CO14" s="46"/>
      <c r="CP14" s="46"/>
      <c r="CQ14" s="46"/>
      <c r="CR14" s="46"/>
      <c r="CS14" s="46"/>
      <c r="CT14" s="46"/>
      <c r="CU14" s="46"/>
      <c r="CV14" s="46"/>
      <c r="CW14" s="46"/>
      <c r="CX14" s="46"/>
      <c r="CY14" s="46"/>
      <c r="CZ14" s="47" t="s">
        <v>12</v>
      </c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</row>
    <row r="15" spans="1:118" ht="44.25" customHeight="1" x14ac:dyDescent="0.25">
      <c r="A15" s="48"/>
      <c r="B15" s="48"/>
      <c r="C15" s="48"/>
      <c r="D15" s="53"/>
      <c r="E15" s="53"/>
      <c r="F15" s="63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5"/>
      <c r="T15" s="50" t="s">
        <v>13</v>
      </c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2"/>
      <c r="AH15" s="50" t="s">
        <v>14</v>
      </c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2"/>
      <c r="AV15" s="50" t="s">
        <v>15</v>
      </c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2"/>
      <c r="BJ15" s="50" t="s">
        <v>177</v>
      </c>
      <c r="BK15" s="51"/>
      <c r="BL15" s="51"/>
      <c r="BM15" s="51"/>
      <c r="BN15" s="51"/>
      <c r="BO15" s="51"/>
      <c r="BP15" s="51"/>
      <c r="BQ15" s="51"/>
      <c r="BR15" s="51"/>
      <c r="BS15" s="51"/>
      <c r="BT15" s="51"/>
      <c r="BU15" s="51"/>
      <c r="BV15" s="51"/>
      <c r="BW15" s="52"/>
      <c r="BX15" s="50" t="s">
        <v>206</v>
      </c>
      <c r="BY15" s="51"/>
      <c r="BZ15" s="51"/>
      <c r="CA15" s="51"/>
      <c r="CB15" s="51"/>
      <c r="CC15" s="51"/>
      <c r="CD15" s="51"/>
      <c r="CE15" s="51"/>
      <c r="CF15" s="51"/>
      <c r="CG15" s="51"/>
      <c r="CH15" s="51"/>
      <c r="CI15" s="51"/>
      <c r="CJ15" s="51"/>
      <c r="CK15" s="52"/>
      <c r="CL15" s="53" t="s">
        <v>16</v>
      </c>
      <c r="CM15" s="53"/>
      <c r="CN15" s="53"/>
      <c r="CO15" s="53"/>
      <c r="CP15" s="53"/>
      <c r="CQ15" s="53"/>
      <c r="CR15" s="53"/>
      <c r="CS15" s="53"/>
      <c r="CT15" s="53"/>
      <c r="CU15" s="53"/>
      <c r="CV15" s="53"/>
      <c r="CW15" s="53"/>
      <c r="CX15" s="53"/>
      <c r="CY15" s="53"/>
      <c r="CZ15" s="48"/>
    </row>
    <row r="16" spans="1:118" ht="51" customHeight="1" x14ac:dyDescent="0.25">
      <c r="A16" s="48"/>
      <c r="B16" s="48"/>
      <c r="C16" s="48"/>
      <c r="D16" s="53"/>
      <c r="E16" s="53"/>
      <c r="F16" s="50" t="s">
        <v>17</v>
      </c>
      <c r="G16" s="51"/>
      <c r="H16" s="51"/>
      <c r="I16" s="51"/>
      <c r="J16" s="51"/>
      <c r="K16" s="51"/>
      <c r="L16" s="51"/>
      <c r="M16" s="54" t="s">
        <v>18</v>
      </c>
      <c r="N16" s="55"/>
      <c r="O16" s="55"/>
      <c r="P16" s="55"/>
      <c r="Q16" s="55"/>
      <c r="R16" s="55"/>
      <c r="S16" s="56"/>
      <c r="T16" s="50" t="s">
        <v>17</v>
      </c>
      <c r="U16" s="51"/>
      <c r="V16" s="51"/>
      <c r="W16" s="51"/>
      <c r="X16" s="51"/>
      <c r="Y16" s="51"/>
      <c r="Z16" s="51"/>
      <c r="AA16" s="54" t="s">
        <v>18</v>
      </c>
      <c r="AB16" s="55"/>
      <c r="AC16" s="55"/>
      <c r="AD16" s="55"/>
      <c r="AE16" s="55"/>
      <c r="AF16" s="55"/>
      <c r="AG16" s="56"/>
      <c r="AH16" s="50" t="s">
        <v>17</v>
      </c>
      <c r="AI16" s="51"/>
      <c r="AJ16" s="51"/>
      <c r="AK16" s="51"/>
      <c r="AL16" s="51"/>
      <c r="AM16" s="51"/>
      <c r="AN16" s="51"/>
      <c r="AO16" s="54" t="s">
        <v>18</v>
      </c>
      <c r="AP16" s="55"/>
      <c r="AQ16" s="55"/>
      <c r="AR16" s="55"/>
      <c r="AS16" s="55"/>
      <c r="AT16" s="55"/>
      <c r="AU16" s="56"/>
      <c r="AV16" s="50" t="s">
        <v>17</v>
      </c>
      <c r="AW16" s="51"/>
      <c r="AX16" s="51"/>
      <c r="AY16" s="51"/>
      <c r="AZ16" s="51"/>
      <c r="BA16" s="51"/>
      <c r="BB16" s="51"/>
      <c r="BC16" s="54" t="s">
        <v>18</v>
      </c>
      <c r="BD16" s="55"/>
      <c r="BE16" s="55"/>
      <c r="BF16" s="55"/>
      <c r="BG16" s="55"/>
      <c r="BH16" s="55"/>
      <c r="BI16" s="56"/>
      <c r="BJ16" s="50" t="s">
        <v>17</v>
      </c>
      <c r="BK16" s="51"/>
      <c r="BL16" s="51"/>
      <c r="BM16" s="51"/>
      <c r="BN16" s="51"/>
      <c r="BO16" s="51"/>
      <c r="BP16" s="51"/>
      <c r="BQ16" s="54" t="s">
        <v>18</v>
      </c>
      <c r="BR16" s="55"/>
      <c r="BS16" s="55"/>
      <c r="BT16" s="55"/>
      <c r="BU16" s="55"/>
      <c r="BV16" s="55"/>
      <c r="BW16" s="56"/>
      <c r="BX16" s="50" t="s">
        <v>17</v>
      </c>
      <c r="BY16" s="51"/>
      <c r="BZ16" s="51"/>
      <c r="CA16" s="51"/>
      <c r="CB16" s="51"/>
      <c r="CC16" s="51"/>
      <c r="CD16" s="51"/>
      <c r="CE16" s="54" t="s">
        <v>18</v>
      </c>
      <c r="CF16" s="55"/>
      <c r="CG16" s="55"/>
      <c r="CH16" s="55"/>
      <c r="CI16" s="55"/>
      <c r="CJ16" s="55"/>
      <c r="CK16" s="56"/>
      <c r="CL16" s="50" t="s">
        <v>19</v>
      </c>
      <c r="CM16" s="51"/>
      <c r="CN16" s="51"/>
      <c r="CO16" s="51"/>
      <c r="CP16" s="51"/>
      <c r="CQ16" s="51"/>
      <c r="CR16" s="51"/>
      <c r="CS16" s="54" t="s">
        <v>20</v>
      </c>
      <c r="CT16" s="55"/>
      <c r="CU16" s="55"/>
      <c r="CV16" s="55"/>
      <c r="CW16" s="55"/>
      <c r="CX16" s="55"/>
      <c r="CY16" s="56"/>
      <c r="CZ16" s="48"/>
    </row>
    <row r="17" spans="1:108" ht="37.5" customHeight="1" x14ac:dyDescent="0.25">
      <c r="A17" s="48"/>
      <c r="B17" s="48"/>
      <c r="C17" s="48"/>
      <c r="D17" s="53" t="s">
        <v>21</v>
      </c>
      <c r="E17" s="53" t="s">
        <v>20</v>
      </c>
      <c r="F17" s="26" t="s">
        <v>22</v>
      </c>
      <c r="G17" s="46" t="s">
        <v>23</v>
      </c>
      <c r="H17" s="46"/>
      <c r="I17" s="46"/>
      <c r="J17" s="46"/>
      <c r="K17" s="46"/>
      <c r="L17" s="46"/>
      <c r="M17" s="26" t="s">
        <v>22</v>
      </c>
      <c r="N17" s="46" t="s">
        <v>23</v>
      </c>
      <c r="O17" s="46"/>
      <c r="P17" s="46"/>
      <c r="Q17" s="46"/>
      <c r="R17" s="46"/>
      <c r="S17" s="46"/>
      <c r="T17" s="26" t="s">
        <v>22</v>
      </c>
      <c r="U17" s="46" t="s">
        <v>23</v>
      </c>
      <c r="V17" s="46"/>
      <c r="W17" s="46"/>
      <c r="X17" s="46"/>
      <c r="Y17" s="46"/>
      <c r="Z17" s="46"/>
      <c r="AA17" s="26" t="s">
        <v>22</v>
      </c>
      <c r="AB17" s="46" t="s">
        <v>23</v>
      </c>
      <c r="AC17" s="46"/>
      <c r="AD17" s="46"/>
      <c r="AE17" s="46"/>
      <c r="AF17" s="46"/>
      <c r="AG17" s="46"/>
      <c r="AH17" s="26" t="s">
        <v>22</v>
      </c>
      <c r="AI17" s="46" t="s">
        <v>23</v>
      </c>
      <c r="AJ17" s="46"/>
      <c r="AK17" s="46"/>
      <c r="AL17" s="46"/>
      <c r="AM17" s="46"/>
      <c r="AN17" s="46"/>
      <c r="AO17" s="26" t="s">
        <v>22</v>
      </c>
      <c r="AP17" s="46" t="s">
        <v>23</v>
      </c>
      <c r="AQ17" s="46"/>
      <c r="AR17" s="46"/>
      <c r="AS17" s="46"/>
      <c r="AT17" s="46"/>
      <c r="AU17" s="46"/>
      <c r="AV17" s="26" t="s">
        <v>22</v>
      </c>
      <c r="AW17" s="46" t="s">
        <v>23</v>
      </c>
      <c r="AX17" s="46"/>
      <c r="AY17" s="46"/>
      <c r="AZ17" s="46"/>
      <c r="BA17" s="46"/>
      <c r="BB17" s="46"/>
      <c r="BC17" s="26" t="s">
        <v>22</v>
      </c>
      <c r="BD17" s="46" t="s">
        <v>23</v>
      </c>
      <c r="BE17" s="46"/>
      <c r="BF17" s="46"/>
      <c r="BG17" s="46"/>
      <c r="BH17" s="46"/>
      <c r="BI17" s="46"/>
      <c r="BJ17" s="26" t="s">
        <v>22</v>
      </c>
      <c r="BK17" s="46" t="s">
        <v>23</v>
      </c>
      <c r="BL17" s="46"/>
      <c r="BM17" s="46"/>
      <c r="BN17" s="46"/>
      <c r="BO17" s="46"/>
      <c r="BP17" s="46"/>
      <c r="BQ17" s="26" t="s">
        <v>22</v>
      </c>
      <c r="BR17" s="46" t="s">
        <v>23</v>
      </c>
      <c r="BS17" s="46"/>
      <c r="BT17" s="46"/>
      <c r="BU17" s="46"/>
      <c r="BV17" s="46"/>
      <c r="BW17" s="46"/>
      <c r="BX17" s="26" t="s">
        <v>22</v>
      </c>
      <c r="BY17" s="46" t="s">
        <v>23</v>
      </c>
      <c r="BZ17" s="46"/>
      <c r="CA17" s="46"/>
      <c r="CB17" s="46"/>
      <c r="CC17" s="46"/>
      <c r="CD17" s="46"/>
      <c r="CE17" s="26" t="s">
        <v>22</v>
      </c>
      <c r="CF17" s="46" t="s">
        <v>23</v>
      </c>
      <c r="CG17" s="46"/>
      <c r="CH17" s="46"/>
      <c r="CI17" s="46"/>
      <c r="CJ17" s="46"/>
      <c r="CK17" s="46"/>
      <c r="CL17" s="26" t="s">
        <v>22</v>
      </c>
      <c r="CM17" s="46" t="s">
        <v>23</v>
      </c>
      <c r="CN17" s="46"/>
      <c r="CO17" s="46"/>
      <c r="CP17" s="46"/>
      <c r="CQ17" s="46"/>
      <c r="CR17" s="46"/>
      <c r="CS17" s="26" t="s">
        <v>22</v>
      </c>
      <c r="CT17" s="46" t="s">
        <v>23</v>
      </c>
      <c r="CU17" s="46"/>
      <c r="CV17" s="46"/>
      <c r="CW17" s="46"/>
      <c r="CX17" s="46"/>
      <c r="CY17" s="46"/>
      <c r="CZ17" s="48"/>
    </row>
    <row r="18" spans="1:108" ht="66" customHeight="1" x14ac:dyDescent="0.25">
      <c r="A18" s="49"/>
      <c r="B18" s="49"/>
      <c r="C18" s="49"/>
      <c r="D18" s="53"/>
      <c r="E18" s="53"/>
      <c r="F18" s="28" t="s">
        <v>24</v>
      </c>
      <c r="G18" s="28" t="s">
        <v>24</v>
      </c>
      <c r="H18" s="29" t="s">
        <v>25</v>
      </c>
      <c r="I18" s="29" t="s">
        <v>26</v>
      </c>
      <c r="J18" s="29" t="s">
        <v>27</v>
      </c>
      <c r="K18" s="29" t="s">
        <v>28</v>
      </c>
      <c r="L18" s="29" t="s">
        <v>29</v>
      </c>
      <c r="M18" s="28" t="s">
        <v>24</v>
      </c>
      <c r="N18" s="28" t="s">
        <v>24</v>
      </c>
      <c r="O18" s="29" t="s">
        <v>25</v>
      </c>
      <c r="P18" s="29" t="s">
        <v>26</v>
      </c>
      <c r="Q18" s="29" t="s">
        <v>27</v>
      </c>
      <c r="R18" s="29" t="s">
        <v>28</v>
      </c>
      <c r="S18" s="29" t="s">
        <v>29</v>
      </c>
      <c r="T18" s="28" t="s">
        <v>24</v>
      </c>
      <c r="U18" s="28" t="s">
        <v>24</v>
      </c>
      <c r="V18" s="29" t="s">
        <v>25</v>
      </c>
      <c r="W18" s="29" t="s">
        <v>26</v>
      </c>
      <c r="X18" s="29" t="s">
        <v>27</v>
      </c>
      <c r="Y18" s="29" t="s">
        <v>28</v>
      </c>
      <c r="Z18" s="29" t="s">
        <v>29</v>
      </c>
      <c r="AA18" s="28" t="s">
        <v>24</v>
      </c>
      <c r="AB18" s="28" t="s">
        <v>24</v>
      </c>
      <c r="AC18" s="29" t="s">
        <v>25</v>
      </c>
      <c r="AD18" s="29" t="s">
        <v>26</v>
      </c>
      <c r="AE18" s="29" t="s">
        <v>27</v>
      </c>
      <c r="AF18" s="29" t="s">
        <v>28</v>
      </c>
      <c r="AG18" s="29" t="s">
        <v>29</v>
      </c>
      <c r="AH18" s="28" t="s">
        <v>24</v>
      </c>
      <c r="AI18" s="28" t="s">
        <v>24</v>
      </c>
      <c r="AJ18" s="29" t="s">
        <v>25</v>
      </c>
      <c r="AK18" s="29" t="s">
        <v>26</v>
      </c>
      <c r="AL18" s="29" t="s">
        <v>27</v>
      </c>
      <c r="AM18" s="29" t="s">
        <v>28</v>
      </c>
      <c r="AN18" s="29" t="s">
        <v>29</v>
      </c>
      <c r="AO18" s="28" t="s">
        <v>24</v>
      </c>
      <c r="AP18" s="28" t="s">
        <v>24</v>
      </c>
      <c r="AQ18" s="29" t="s">
        <v>25</v>
      </c>
      <c r="AR18" s="29" t="s">
        <v>26</v>
      </c>
      <c r="AS18" s="29" t="s">
        <v>27</v>
      </c>
      <c r="AT18" s="29" t="s">
        <v>28</v>
      </c>
      <c r="AU18" s="29" t="s">
        <v>29</v>
      </c>
      <c r="AV18" s="28" t="s">
        <v>24</v>
      </c>
      <c r="AW18" s="28" t="s">
        <v>24</v>
      </c>
      <c r="AX18" s="29" t="s">
        <v>25</v>
      </c>
      <c r="AY18" s="29" t="s">
        <v>26</v>
      </c>
      <c r="AZ18" s="29" t="s">
        <v>27</v>
      </c>
      <c r="BA18" s="29" t="s">
        <v>28</v>
      </c>
      <c r="BB18" s="29" t="s">
        <v>29</v>
      </c>
      <c r="BC18" s="28" t="s">
        <v>24</v>
      </c>
      <c r="BD18" s="28" t="s">
        <v>24</v>
      </c>
      <c r="BE18" s="29" t="s">
        <v>25</v>
      </c>
      <c r="BF18" s="29" t="s">
        <v>26</v>
      </c>
      <c r="BG18" s="29" t="s">
        <v>27</v>
      </c>
      <c r="BH18" s="29" t="s">
        <v>28</v>
      </c>
      <c r="BI18" s="29" t="s">
        <v>29</v>
      </c>
      <c r="BJ18" s="28" t="s">
        <v>24</v>
      </c>
      <c r="BK18" s="28" t="s">
        <v>24</v>
      </c>
      <c r="BL18" s="29" t="s">
        <v>25</v>
      </c>
      <c r="BM18" s="29" t="s">
        <v>26</v>
      </c>
      <c r="BN18" s="29" t="s">
        <v>27</v>
      </c>
      <c r="BO18" s="29" t="s">
        <v>28</v>
      </c>
      <c r="BP18" s="29" t="s">
        <v>29</v>
      </c>
      <c r="BQ18" s="28" t="s">
        <v>24</v>
      </c>
      <c r="BR18" s="28" t="s">
        <v>24</v>
      </c>
      <c r="BS18" s="29" t="s">
        <v>25</v>
      </c>
      <c r="BT18" s="29" t="s">
        <v>26</v>
      </c>
      <c r="BU18" s="29" t="s">
        <v>27</v>
      </c>
      <c r="BV18" s="29" t="s">
        <v>28</v>
      </c>
      <c r="BW18" s="29" t="s">
        <v>29</v>
      </c>
      <c r="BX18" s="28" t="s">
        <v>24</v>
      </c>
      <c r="BY18" s="28" t="s">
        <v>24</v>
      </c>
      <c r="BZ18" s="29" t="s">
        <v>25</v>
      </c>
      <c r="CA18" s="29" t="s">
        <v>26</v>
      </c>
      <c r="CB18" s="29" t="s">
        <v>27</v>
      </c>
      <c r="CC18" s="29" t="s">
        <v>28</v>
      </c>
      <c r="CD18" s="29" t="s">
        <v>29</v>
      </c>
      <c r="CE18" s="28" t="s">
        <v>24</v>
      </c>
      <c r="CF18" s="28" t="s">
        <v>24</v>
      </c>
      <c r="CG18" s="29" t="s">
        <v>25</v>
      </c>
      <c r="CH18" s="29" t="s">
        <v>26</v>
      </c>
      <c r="CI18" s="29" t="s">
        <v>27</v>
      </c>
      <c r="CJ18" s="29" t="s">
        <v>28</v>
      </c>
      <c r="CK18" s="29" t="s">
        <v>29</v>
      </c>
      <c r="CL18" s="28" t="s">
        <v>24</v>
      </c>
      <c r="CM18" s="28" t="s">
        <v>24</v>
      </c>
      <c r="CN18" s="29" t="s">
        <v>25</v>
      </c>
      <c r="CO18" s="29" t="s">
        <v>26</v>
      </c>
      <c r="CP18" s="29" t="s">
        <v>27</v>
      </c>
      <c r="CQ18" s="29" t="s">
        <v>28</v>
      </c>
      <c r="CR18" s="29" t="s">
        <v>29</v>
      </c>
      <c r="CS18" s="28" t="s">
        <v>24</v>
      </c>
      <c r="CT18" s="28" t="s">
        <v>24</v>
      </c>
      <c r="CU18" s="29" t="s">
        <v>25</v>
      </c>
      <c r="CV18" s="29" t="s">
        <v>26</v>
      </c>
      <c r="CW18" s="29" t="s">
        <v>27</v>
      </c>
      <c r="CX18" s="29" t="s">
        <v>28</v>
      </c>
      <c r="CY18" s="29" t="s">
        <v>29</v>
      </c>
      <c r="CZ18" s="49"/>
    </row>
    <row r="19" spans="1:108" x14ac:dyDescent="0.25">
      <c r="A19" s="27">
        <v>1</v>
      </c>
      <c r="B19" s="27">
        <v>2</v>
      </c>
      <c r="C19" s="27">
        <v>3</v>
      </c>
      <c r="D19" s="27">
        <v>4</v>
      </c>
      <c r="E19" s="27">
        <v>5</v>
      </c>
      <c r="F19" s="30" t="s">
        <v>30</v>
      </c>
      <c r="G19" s="30" t="s">
        <v>31</v>
      </c>
      <c r="H19" s="30" t="s">
        <v>32</v>
      </c>
      <c r="I19" s="30" t="s">
        <v>33</v>
      </c>
      <c r="J19" s="30" t="s">
        <v>34</v>
      </c>
      <c r="K19" s="30" t="s">
        <v>35</v>
      </c>
      <c r="L19" s="30" t="s">
        <v>36</v>
      </c>
      <c r="M19" s="30" t="s">
        <v>37</v>
      </c>
      <c r="N19" s="30" t="s">
        <v>38</v>
      </c>
      <c r="O19" s="30" t="s">
        <v>39</v>
      </c>
      <c r="P19" s="30" t="s">
        <v>40</v>
      </c>
      <c r="Q19" s="30" t="s">
        <v>41</v>
      </c>
      <c r="R19" s="30" t="s">
        <v>42</v>
      </c>
      <c r="S19" s="30" t="s">
        <v>43</v>
      </c>
      <c r="T19" s="30" t="s">
        <v>44</v>
      </c>
      <c r="U19" s="30" t="s">
        <v>45</v>
      </c>
      <c r="V19" s="30" t="s">
        <v>46</v>
      </c>
      <c r="W19" s="30" t="s">
        <v>47</v>
      </c>
      <c r="X19" s="30" t="s">
        <v>48</v>
      </c>
      <c r="Y19" s="30" t="s">
        <v>49</v>
      </c>
      <c r="Z19" s="30" t="s">
        <v>50</v>
      </c>
      <c r="AA19" s="30" t="s">
        <v>51</v>
      </c>
      <c r="AB19" s="30" t="s">
        <v>52</v>
      </c>
      <c r="AC19" s="30" t="s">
        <v>53</v>
      </c>
      <c r="AD19" s="30" t="s">
        <v>54</v>
      </c>
      <c r="AE19" s="30" t="s">
        <v>55</v>
      </c>
      <c r="AF19" s="30" t="s">
        <v>56</v>
      </c>
      <c r="AG19" s="30" t="s">
        <v>57</v>
      </c>
      <c r="AH19" s="30" t="s">
        <v>58</v>
      </c>
      <c r="AI19" s="30" t="s">
        <v>59</v>
      </c>
      <c r="AJ19" s="30" t="s">
        <v>60</v>
      </c>
      <c r="AK19" s="30" t="s">
        <v>61</v>
      </c>
      <c r="AL19" s="30" t="s">
        <v>62</v>
      </c>
      <c r="AM19" s="30" t="s">
        <v>63</v>
      </c>
      <c r="AN19" s="30" t="s">
        <v>64</v>
      </c>
      <c r="AO19" s="30" t="s">
        <v>65</v>
      </c>
      <c r="AP19" s="30" t="s">
        <v>66</v>
      </c>
      <c r="AQ19" s="30" t="s">
        <v>67</v>
      </c>
      <c r="AR19" s="30" t="s">
        <v>68</v>
      </c>
      <c r="AS19" s="30" t="s">
        <v>69</v>
      </c>
      <c r="AT19" s="30" t="s">
        <v>70</v>
      </c>
      <c r="AU19" s="30" t="s">
        <v>71</v>
      </c>
      <c r="AV19" s="30" t="s">
        <v>72</v>
      </c>
      <c r="AW19" s="30" t="s">
        <v>73</v>
      </c>
      <c r="AX19" s="30" t="s">
        <v>74</v>
      </c>
      <c r="AY19" s="30" t="s">
        <v>75</v>
      </c>
      <c r="AZ19" s="30" t="s">
        <v>76</v>
      </c>
      <c r="BA19" s="30" t="s">
        <v>77</v>
      </c>
      <c r="BB19" s="30" t="s">
        <v>78</v>
      </c>
      <c r="BC19" s="30" t="s">
        <v>79</v>
      </c>
      <c r="BD19" s="30" t="s">
        <v>80</v>
      </c>
      <c r="BE19" s="30" t="s">
        <v>81</v>
      </c>
      <c r="BF19" s="30" t="s">
        <v>82</v>
      </c>
      <c r="BG19" s="30" t="s">
        <v>83</v>
      </c>
      <c r="BH19" s="30" t="s">
        <v>84</v>
      </c>
      <c r="BI19" s="30" t="s">
        <v>85</v>
      </c>
      <c r="BJ19" s="30" t="s">
        <v>178</v>
      </c>
      <c r="BK19" s="30" t="s">
        <v>179</v>
      </c>
      <c r="BL19" s="30" t="s">
        <v>180</v>
      </c>
      <c r="BM19" s="30" t="s">
        <v>181</v>
      </c>
      <c r="BN19" s="30" t="s">
        <v>182</v>
      </c>
      <c r="BO19" s="30" t="s">
        <v>183</v>
      </c>
      <c r="BP19" s="30" t="s">
        <v>184</v>
      </c>
      <c r="BQ19" s="30" t="s">
        <v>185</v>
      </c>
      <c r="BR19" s="30" t="s">
        <v>186</v>
      </c>
      <c r="BS19" s="30" t="s">
        <v>187</v>
      </c>
      <c r="BT19" s="30" t="s">
        <v>188</v>
      </c>
      <c r="BU19" s="30" t="s">
        <v>189</v>
      </c>
      <c r="BV19" s="30" t="s">
        <v>190</v>
      </c>
      <c r="BW19" s="30" t="s">
        <v>191</v>
      </c>
      <c r="BX19" s="30" t="s">
        <v>192</v>
      </c>
      <c r="BY19" s="30" t="s">
        <v>193</v>
      </c>
      <c r="BZ19" s="30" t="s">
        <v>194</v>
      </c>
      <c r="CA19" s="30" t="s">
        <v>195</v>
      </c>
      <c r="CB19" s="30" t="s">
        <v>196</v>
      </c>
      <c r="CC19" s="30" t="s">
        <v>197</v>
      </c>
      <c r="CD19" s="30" t="s">
        <v>198</v>
      </c>
      <c r="CE19" s="30" t="s">
        <v>199</v>
      </c>
      <c r="CF19" s="30" t="s">
        <v>200</v>
      </c>
      <c r="CG19" s="30" t="s">
        <v>201</v>
      </c>
      <c r="CH19" s="30" t="s">
        <v>202</v>
      </c>
      <c r="CI19" s="30" t="s">
        <v>203</v>
      </c>
      <c r="CJ19" s="30" t="s">
        <v>204</v>
      </c>
      <c r="CK19" s="30" t="s">
        <v>205</v>
      </c>
      <c r="CL19" s="30" t="s">
        <v>86</v>
      </c>
      <c r="CM19" s="30" t="s">
        <v>87</v>
      </c>
      <c r="CN19" s="30" t="s">
        <v>88</v>
      </c>
      <c r="CO19" s="30" t="s">
        <v>89</v>
      </c>
      <c r="CP19" s="30" t="s">
        <v>90</v>
      </c>
      <c r="CQ19" s="30" t="s">
        <v>91</v>
      </c>
      <c r="CR19" s="30" t="s">
        <v>92</v>
      </c>
      <c r="CS19" s="30" t="s">
        <v>93</v>
      </c>
      <c r="CT19" s="30" t="s">
        <v>94</v>
      </c>
      <c r="CU19" s="30" t="s">
        <v>95</v>
      </c>
      <c r="CV19" s="30" t="s">
        <v>96</v>
      </c>
      <c r="CW19" s="30" t="s">
        <v>97</v>
      </c>
      <c r="CX19" s="30" t="s">
        <v>98</v>
      </c>
      <c r="CY19" s="30" t="s">
        <v>99</v>
      </c>
      <c r="CZ19" s="30" t="s">
        <v>100</v>
      </c>
    </row>
    <row r="20" spans="1:108" ht="29.25" x14ac:dyDescent="0.25">
      <c r="A20" s="31" t="s">
        <v>101</v>
      </c>
      <c r="B20" s="32" t="s">
        <v>102</v>
      </c>
      <c r="C20" s="33" t="s">
        <v>103</v>
      </c>
      <c r="D20" s="19">
        <f>305.06395536/1.2+D52</f>
        <v>1129.4006294666667</v>
      </c>
      <c r="E20" s="19">
        <f>E62+E52</f>
        <v>1002.1521903666667</v>
      </c>
      <c r="F20" s="24" t="s">
        <v>175</v>
      </c>
      <c r="G20" s="24" t="s">
        <v>175</v>
      </c>
      <c r="H20" s="24" t="s">
        <v>175</v>
      </c>
      <c r="I20" s="24" t="s">
        <v>175</v>
      </c>
      <c r="J20" s="24" t="s">
        <v>175</v>
      </c>
      <c r="K20" s="24" t="s">
        <v>175</v>
      </c>
      <c r="L20" s="24" t="s">
        <v>175</v>
      </c>
      <c r="M20" s="24" t="s">
        <v>175</v>
      </c>
      <c r="N20" s="24" t="s">
        <v>175</v>
      </c>
      <c r="O20" s="24" t="s">
        <v>175</v>
      </c>
      <c r="P20" s="24" t="s">
        <v>175</v>
      </c>
      <c r="Q20" s="24" t="s">
        <v>175</v>
      </c>
      <c r="R20" s="24" t="s">
        <v>175</v>
      </c>
      <c r="S20" s="24" t="s">
        <v>175</v>
      </c>
      <c r="T20" s="24" t="s">
        <v>175</v>
      </c>
      <c r="U20" s="24" t="s">
        <v>175</v>
      </c>
      <c r="V20" s="24" t="s">
        <v>175</v>
      </c>
      <c r="W20" s="24" t="s">
        <v>175</v>
      </c>
      <c r="X20" s="24" t="s">
        <v>175</v>
      </c>
      <c r="Y20" s="24" t="s">
        <v>175</v>
      </c>
      <c r="Z20" s="24" t="s">
        <v>175</v>
      </c>
      <c r="AA20" s="24" t="s">
        <v>175</v>
      </c>
      <c r="AB20" s="24" t="s">
        <v>175</v>
      </c>
      <c r="AC20" s="24" t="s">
        <v>175</v>
      </c>
      <c r="AD20" s="24" t="s">
        <v>175</v>
      </c>
      <c r="AE20" s="24" t="s">
        <v>175</v>
      </c>
      <c r="AF20" s="24" t="s">
        <v>175</v>
      </c>
      <c r="AG20" s="24" t="s">
        <v>175</v>
      </c>
      <c r="AH20" s="24" t="s">
        <v>175</v>
      </c>
      <c r="AI20" s="24" t="s">
        <v>175</v>
      </c>
      <c r="AJ20" s="34">
        <f>AJ54</f>
        <v>80</v>
      </c>
      <c r="AK20" s="24" t="s">
        <v>175</v>
      </c>
      <c r="AL20" s="24" t="s">
        <v>175</v>
      </c>
      <c r="AM20" s="34">
        <f>AM54</f>
        <v>40</v>
      </c>
      <c r="AN20" s="24" t="s">
        <v>175</v>
      </c>
      <c r="AO20" s="24" t="s">
        <v>175</v>
      </c>
      <c r="AP20" s="24" t="s">
        <v>175</v>
      </c>
      <c r="AQ20" s="24" t="s">
        <v>175</v>
      </c>
      <c r="AR20" s="24" t="s">
        <v>175</v>
      </c>
      <c r="AS20" s="24" t="s">
        <v>175</v>
      </c>
      <c r="AT20" s="24" t="s">
        <v>175</v>
      </c>
      <c r="AU20" s="24" t="s">
        <v>175</v>
      </c>
      <c r="AV20" s="24" t="s">
        <v>175</v>
      </c>
      <c r="AW20" s="17">
        <f>AW54+AW62</f>
        <v>0</v>
      </c>
      <c r="AX20" s="15">
        <v>80</v>
      </c>
      <c r="AY20" s="24" t="s">
        <v>175</v>
      </c>
      <c r="AZ20" s="24" t="s">
        <v>175</v>
      </c>
      <c r="BA20" s="15">
        <v>40</v>
      </c>
      <c r="BB20" s="24" t="s">
        <v>175</v>
      </c>
      <c r="BC20" s="24" t="s">
        <v>175</v>
      </c>
      <c r="BD20" s="17">
        <f>BD52+BD62</f>
        <v>0</v>
      </c>
      <c r="BE20" s="24" t="s">
        <v>175</v>
      </c>
      <c r="BF20" s="24" t="s">
        <v>175</v>
      </c>
      <c r="BG20" s="24" t="s">
        <v>175</v>
      </c>
      <c r="BH20" s="24" t="s">
        <v>175</v>
      </c>
      <c r="BI20" s="24" t="s">
        <v>175</v>
      </c>
      <c r="BJ20" s="24" t="s">
        <v>175</v>
      </c>
      <c r="BK20" s="17">
        <f>BK52+BK62</f>
        <v>1129.4006294666667</v>
      </c>
      <c r="BL20" s="24" t="s">
        <v>175</v>
      </c>
      <c r="BM20" s="24" t="s">
        <v>175</v>
      </c>
      <c r="BN20" s="15">
        <v>4.2300000000000004</v>
      </c>
      <c r="BO20" s="24" t="s">
        <v>175</v>
      </c>
      <c r="BP20" s="24" t="s">
        <v>175</v>
      </c>
      <c r="BQ20" s="24" t="s">
        <v>175</v>
      </c>
      <c r="BR20" s="17">
        <f>BR52+BR62</f>
        <v>1002.1521903666667</v>
      </c>
      <c r="BS20" s="15">
        <v>80</v>
      </c>
      <c r="BT20" s="24" t="s">
        <v>175</v>
      </c>
      <c r="BU20" s="24" t="s">
        <v>175</v>
      </c>
      <c r="BV20" s="15">
        <v>40</v>
      </c>
      <c r="BW20" s="24" t="s">
        <v>175</v>
      </c>
      <c r="BX20" s="24" t="s">
        <v>175</v>
      </c>
      <c r="BY20" s="24" t="s">
        <v>175</v>
      </c>
      <c r="BZ20" s="24" t="s">
        <v>175</v>
      </c>
      <c r="CA20" s="24" t="s">
        <v>175</v>
      </c>
      <c r="CB20" s="24" t="s">
        <v>175</v>
      </c>
      <c r="CC20" s="24" t="s">
        <v>175</v>
      </c>
      <c r="CD20" s="24" t="s">
        <v>175</v>
      </c>
      <c r="CE20" s="24" t="s">
        <v>175</v>
      </c>
      <c r="CF20" s="19">
        <f>CF52</f>
        <v>0</v>
      </c>
      <c r="CG20" s="24" t="s">
        <v>175</v>
      </c>
      <c r="CH20" s="24" t="s">
        <v>175</v>
      </c>
      <c r="CI20" s="24" t="s">
        <v>175</v>
      </c>
      <c r="CJ20" s="24" t="s">
        <v>175</v>
      </c>
      <c r="CK20" s="24" t="s">
        <v>175</v>
      </c>
      <c r="CL20" s="24" t="s">
        <v>175</v>
      </c>
      <c r="CM20" s="19">
        <f>CM52+CM62</f>
        <v>1129.4036507999999</v>
      </c>
      <c r="CN20" s="15">
        <f>CN54</f>
        <v>80</v>
      </c>
      <c r="CO20" s="24" t="s">
        <v>175</v>
      </c>
      <c r="CP20" s="24" t="s">
        <v>175</v>
      </c>
      <c r="CQ20" s="15">
        <f>CQ54</f>
        <v>40</v>
      </c>
      <c r="CR20" s="24" t="s">
        <v>175</v>
      </c>
      <c r="CS20" s="24" t="s">
        <v>175</v>
      </c>
      <c r="CT20" s="19">
        <f>CT62+CT52</f>
        <v>1002.1521903666667</v>
      </c>
      <c r="CU20" s="15">
        <v>80</v>
      </c>
      <c r="CV20" s="24" t="s">
        <v>175</v>
      </c>
      <c r="CW20" s="15" t="str">
        <f>CP20</f>
        <v>нд</v>
      </c>
      <c r="CX20" s="15">
        <v>40</v>
      </c>
      <c r="CY20" s="24" t="s">
        <v>175</v>
      </c>
      <c r="CZ20" s="24" t="s">
        <v>175</v>
      </c>
      <c r="DD20" s="25"/>
    </row>
    <row r="21" spans="1:108" ht="29.25" hidden="1" customHeight="1" x14ac:dyDescent="0.25">
      <c r="A21" s="31" t="s">
        <v>104</v>
      </c>
      <c r="B21" s="32" t="s">
        <v>105</v>
      </c>
      <c r="C21" s="35" t="s">
        <v>103</v>
      </c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8"/>
      <c r="BK21" s="18"/>
      <c r="BL21" s="18"/>
      <c r="BM21" s="18"/>
      <c r="BN21" s="18"/>
      <c r="BO21" s="18"/>
      <c r="BP21" s="18"/>
      <c r="BQ21" s="18"/>
      <c r="BR21" s="18"/>
      <c r="BS21" s="18"/>
      <c r="BT21" s="18"/>
      <c r="BU21" s="18"/>
      <c r="BV21" s="18"/>
      <c r="BW21" s="18"/>
      <c r="BX21" s="18"/>
      <c r="BY21" s="18"/>
      <c r="BZ21" s="18"/>
      <c r="CA21" s="18"/>
      <c r="CB21" s="18"/>
      <c r="CC21" s="18"/>
      <c r="CD21" s="18"/>
      <c r="CE21" s="18"/>
      <c r="CF21" s="18"/>
      <c r="CG21" s="18"/>
      <c r="CH21" s="18"/>
      <c r="CI21" s="18"/>
      <c r="CJ21" s="18"/>
      <c r="CK21" s="18"/>
      <c r="CL21" s="18"/>
      <c r="CM21" s="20"/>
      <c r="CN21" s="18"/>
      <c r="CO21" s="18"/>
      <c r="CP21" s="18"/>
      <c r="CQ21" s="18"/>
      <c r="CR21" s="18"/>
      <c r="CS21" s="18"/>
      <c r="CT21" s="18"/>
      <c r="CU21" s="18"/>
      <c r="CV21" s="18"/>
      <c r="CW21" s="18"/>
      <c r="CX21" s="18"/>
      <c r="CY21" s="18"/>
      <c r="CZ21" s="18"/>
    </row>
    <row r="22" spans="1:108" ht="43.5" hidden="1" customHeight="1" x14ac:dyDescent="0.25">
      <c r="A22" s="31" t="s">
        <v>106</v>
      </c>
      <c r="B22" s="32" t="s">
        <v>107</v>
      </c>
      <c r="C22" s="35" t="s">
        <v>103</v>
      </c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  <c r="BM22" s="18"/>
      <c r="BN22" s="18"/>
      <c r="BO22" s="18"/>
      <c r="BP22" s="18"/>
      <c r="BQ22" s="18"/>
      <c r="BR22" s="18"/>
      <c r="BS22" s="18"/>
      <c r="BT22" s="18"/>
      <c r="BU22" s="18"/>
      <c r="BV22" s="18"/>
      <c r="BW22" s="18"/>
      <c r="BX22" s="18"/>
      <c r="BY22" s="18"/>
      <c r="BZ22" s="18"/>
      <c r="CA22" s="18"/>
      <c r="CB22" s="18"/>
      <c r="CC22" s="18"/>
      <c r="CD22" s="18"/>
      <c r="CE22" s="18"/>
      <c r="CF22" s="18"/>
      <c r="CG22" s="18"/>
      <c r="CH22" s="18"/>
      <c r="CI22" s="18"/>
      <c r="CJ22" s="18"/>
      <c r="CK22" s="18"/>
      <c r="CL22" s="18"/>
      <c r="CM22" s="20"/>
      <c r="CN22" s="18"/>
      <c r="CO22" s="18"/>
      <c r="CP22" s="18"/>
      <c r="CQ22" s="18"/>
      <c r="CR22" s="18"/>
      <c r="CS22" s="18"/>
      <c r="CT22" s="18"/>
      <c r="CU22" s="18"/>
      <c r="CV22" s="18"/>
      <c r="CW22" s="18"/>
      <c r="CX22" s="18"/>
      <c r="CY22" s="18"/>
      <c r="CZ22" s="18"/>
    </row>
    <row r="23" spans="1:108" ht="86.25" hidden="1" customHeight="1" x14ac:dyDescent="0.25">
      <c r="A23" s="31" t="s">
        <v>108</v>
      </c>
      <c r="B23" s="32" t="s">
        <v>109</v>
      </c>
      <c r="C23" s="35" t="s">
        <v>103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20"/>
      <c r="CN23" s="18"/>
      <c r="CO23" s="18"/>
      <c r="CP23" s="18"/>
      <c r="CQ23" s="18"/>
      <c r="CR23" s="18"/>
      <c r="CS23" s="18"/>
      <c r="CT23" s="18"/>
      <c r="CU23" s="18"/>
      <c r="CV23" s="18"/>
      <c r="CW23" s="18"/>
      <c r="CX23" s="18"/>
      <c r="CY23" s="18"/>
      <c r="CZ23" s="18"/>
    </row>
    <row r="24" spans="1:108" ht="43.5" hidden="1" customHeight="1" x14ac:dyDescent="0.25">
      <c r="A24" s="31" t="s">
        <v>110</v>
      </c>
      <c r="B24" s="32" t="s">
        <v>111</v>
      </c>
      <c r="C24" s="35" t="s">
        <v>103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  <c r="BN24" s="18"/>
      <c r="BO24" s="18"/>
      <c r="BP24" s="18"/>
      <c r="BQ24" s="18"/>
      <c r="BR24" s="18"/>
      <c r="BS24" s="18"/>
      <c r="BT24" s="18"/>
      <c r="BU24" s="18"/>
      <c r="BV24" s="18"/>
      <c r="BW24" s="18"/>
      <c r="BX24" s="18"/>
      <c r="BY24" s="18"/>
      <c r="BZ24" s="18"/>
      <c r="CA24" s="18"/>
      <c r="CB24" s="18"/>
      <c r="CC24" s="18"/>
      <c r="CD24" s="18"/>
      <c r="CE24" s="18"/>
      <c r="CF24" s="18"/>
      <c r="CG24" s="18"/>
      <c r="CH24" s="18"/>
      <c r="CI24" s="18"/>
      <c r="CJ24" s="18"/>
      <c r="CK24" s="18"/>
      <c r="CL24" s="18"/>
      <c r="CM24" s="20"/>
      <c r="CN24" s="18"/>
      <c r="CO24" s="18"/>
      <c r="CP24" s="18"/>
      <c r="CQ24" s="18"/>
      <c r="CR24" s="18"/>
      <c r="CS24" s="18"/>
      <c r="CT24" s="18"/>
      <c r="CU24" s="18"/>
      <c r="CV24" s="18"/>
      <c r="CW24" s="18"/>
      <c r="CX24" s="18"/>
      <c r="CY24" s="18"/>
      <c r="CZ24" s="18"/>
    </row>
    <row r="25" spans="1:108" ht="43.5" hidden="1" customHeight="1" x14ac:dyDescent="0.25">
      <c r="A25" s="31" t="s">
        <v>112</v>
      </c>
      <c r="B25" s="32" t="s">
        <v>113</v>
      </c>
      <c r="C25" s="35" t="s">
        <v>103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20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/>
      <c r="CZ25" s="18"/>
    </row>
    <row r="26" spans="1:108" ht="29.25" hidden="1" customHeight="1" x14ac:dyDescent="0.25">
      <c r="A26" s="31" t="s">
        <v>114</v>
      </c>
      <c r="B26" s="32" t="s">
        <v>115</v>
      </c>
      <c r="C26" s="36" t="s">
        <v>103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18"/>
      <c r="BS26" s="18"/>
      <c r="BT26" s="18"/>
      <c r="BU26" s="18"/>
      <c r="BV26" s="18"/>
      <c r="BW26" s="18"/>
      <c r="BX26" s="18"/>
      <c r="BY26" s="18"/>
      <c r="BZ26" s="18"/>
      <c r="CA26" s="18"/>
      <c r="CB26" s="18"/>
      <c r="CC26" s="18"/>
      <c r="CD26" s="18"/>
      <c r="CE26" s="18"/>
      <c r="CF26" s="18"/>
      <c r="CG26" s="18"/>
      <c r="CH26" s="18"/>
      <c r="CI26" s="18"/>
      <c r="CJ26" s="18"/>
      <c r="CK26" s="18"/>
      <c r="CL26" s="18"/>
      <c r="CM26" s="20"/>
      <c r="CN26" s="18"/>
      <c r="CO26" s="18"/>
      <c r="CP26" s="18"/>
      <c r="CQ26" s="18"/>
      <c r="CR26" s="18"/>
      <c r="CS26" s="18"/>
      <c r="CT26" s="18"/>
      <c r="CU26" s="18"/>
      <c r="CV26" s="18"/>
      <c r="CW26" s="18"/>
      <c r="CX26" s="18"/>
      <c r="CY26" s="18"/>
      <c r="CZ26" s="18"/>
    </row>
    <row r="27" spans="1:108" ht="15.75" hidden="1" customHeight="1" x14ac:dyDescent="0.25">
      <c r="A27" s="31" t="s">
        <v>116</v>
      </c>
      <c r="B27" s="32" t="s">
        <v>117</v>
      </c>
      <c r="C27" s="36" t="s">
        <v>103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  <c r="BS27" s="18"/>
      <c r="BT27" s="18"/>
      <c r="BU27" s="18"/>
      <c r="BV27" s="18"/>
      <c r="BW27" s="18"/>
      <c r="BX27" s="18"/>
      <c r="BY27" s="18"/>
      <c r="BZ27" s="18"/>
      <c r="CA27" s="18"/>
      <c r="CB27" s="18"/>
      <c r="CC27" s="18"/>
      <c r="CD27" s="18"/>
      <c r="CE27" s="18"/>
      <c r="CF27" s="18"/>
      <c r="CG27" s="18"/>
      <c r="CH27" s="18"/>
      <c r="CI27" s="18"/>
      <c r="CJ27" s="18"/>
      <c r="CK27" s="18"/>
      <c r="CL27" s="18"/>
      <c r="CM27" s="20"/>
      <c r="CN27" s="18"/>
      <c r="CO27" s="18"/>
      <c r="CP27" s="18"/>
      <c r="CQ27" s="18"/>
      <c r="CR27" s="18"/>
      <c r="CS27" s="18"/>
      <c r="CT27" s="18"/>
      <c r="CU27" s="18"/>
      <c r="CV27" s="18"/>
      <c r="CW27" s="18"/>
      <c r="CX27" s="18"/>
      <c r="CY27" s="18"/>
      <c r="CZ27" s="18"/>
    </row>
    <row r="28" spans="1:108" ht="43.5" hidden="1" customHeight="1" x14ac:dyDescent="0.25">
      <c r="A28" s="31" t="s">
        <v>118</v>
      </c>
      <c r="B28" s="32" t="s">
        <v>119</v>
      </c>
      <c r="C28" s="36" t="s">
        <v>103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8"/>
      <c r="BP28" s="18"/>
      <c r="BQ28" s="18"/>
      <c r="BR28" s="18"/>
      <c r="BS28" s="18"/>
      <c r="BT28" s="18"/>
      <c r="BU28" s="18"/>
      <c r="BV28" s="18"/>
      <c r="BW28" s="18"/>
      <c r="BX28" s="18"/>
      <c r="BY28" s="18"/>
      <c r="BZ28" s="18"/>
      <c r="CA28" s="18"/>
      <c r="CB28" s="18"/>
      <c r="CC28" s="18"/>
      <c r="CD28" s="18"/>
      <c r="CE28" s="18"/>
      <c r="CF28" s="18"/>
      <c r="CG28" s="18"/>
      <c r="CH28" s="18"/>
      <c r="CI28" s="18"/>
      <c r="CJ28" s="18"/>
      <c r="CK28" s="18"/>
      <c r="CL28" s="18"/>
      <c r="CM28" s="20"/>
      <c r="CN28" s="18"/>
      <c r="CO28" s="18"/>
      <c r="CP28" s="18"/>
      <c r="CQ28" s="18"/>
      <c r="CR28" s="18"/>
      <c r="CS28" s="18"/>
      <c r="CT28" s="18"/>
      <c r="CU28" s="18"/>
      <c r="CV28" s="18"/>
      <c r="CW28" s="18"/>
      <c r="CX28" s="18"/>
      <c r="CY28" s="18"/>
      <c r="CZ28" s="18"/>
    </row>
    <row r="29" spans="1:108" ht="57.75" hidden="1" customHeight="1" x14ac:dyDescent="0.25">
      <c r="A29" s="31" t="s">
        <v>120</v>
      </c>
      <c r="B29" s="32" t="s">
        <v>121</v>
      </c>
      <c r="C29" s="36" t="s">
        <v>103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  <c r="BM29" s="18"/>
      <c r="BN29" s="18"/>
      <c r="BO29" s="18"/>
      <c r="BP29" s="18"/>
      <c r="BQ29" s="18"/>
      <c r="BR29" s="18"/>
      <c r="BS29" s="18"/>
      <c r="BT29" s="18"/>
      <c r="BU29" s="18"/>
      <c r="BV29" s="18"/>
      <c r="BW29" s="18"/>
      <c r="BX29" s="18"/>
      <c r="BY29" s="18"/>
      <c r="BZ29" s="18"/>
      <c r="CA29" s="18"/>
      <c r="CB29" s="18"/>
      <c r="CC29" s="18"/>
      <c r="CD29" s="18"/>
      <c r="CE29" s="18"/>
      <c r="CF29" s="18"/>
      <c r="CG29" s="18"/>
      <c r="CH29" s="18"/>
      <c r="CI29" s="18"/>
      <c r="CJ29" s="18"/>
      <c r="CK29" s="18"/>
      <c r="CL29" s="18"/>
      <c r="CM29" s="20"/>
      <c r="CN29" s="18"/>
      <c r="CO29" s="18"/>
      <c r="CP29" s="18"/>
      <c r="CQ29" s="18"/>
      <c r="CR29" s="18"/>
      <c r="CS29" s="18"/>
      <c r="CT29" s="18"/>
      <c r="CU29" s="18"/>
      <c r="CV29" s="18"/>
      <c r="CW29" s="18"/>
      <c r="CX29" s="18"/>
      <c r="CY29" s="18"/>
      <c r="CZ29" s="18"/>
    </row>
    <row r="30" spans="1:108" ht="72" hidden="1" customHeight="1" x14ac:dyDescent="0.25">
      <c r="A30" s="31" t="s">
        <v>122</v>
      </c>
      <c r="B30" s="32" t="s">
        <v>123</v>
      </c>
      <c r="C30" s="36" t="s">
        <v>103</v>
      </c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8"/>
      <c r="BP30" s="18"/>
      <c r="BQ30" s="18"/>
      <c r="BR30" s="18"/>
      <c r="BS30" s="18"/>
      <c r="BT30" s="18"/>
      <c r="BU30" s="18"/>
      <c r="BV30" s="18"/>
      <c r="BW30" s="18"/>
      <c r="BX30" s="18"/>
      <c r="BY30" s="18"/>
      <c r="BZ30" s="18"/>
      <c r="CA30" s="18"/>
      <c r="CB30" s="18"/>
      <c r="CC30" s="18"/>
      <c r="CD30" s="18"/>
      <c r="CE30" s="18"/>
      <c r="CF30" s="18"/>
      <c r="CG30" s="18"/>
      <c r="CH30" s="18"/>
      <c r="CI30" s="18"/>
      <c r="CJ30" s="18"/>
      <c r="CK30" s="18"/>
      <c r="CL30" s="18"/>
      <c r="CM30" s="20"/>
      <c r="CN30" s="18"/>
      <c r="CO30" s="18"/>
      <c r="CP30" s="18"/>
      <c r="CQ30" s="18"/>
      <c r="CR30" s="18"/>
      <c r="CS30" s="18"/>
      <c r="CT30" s="18"/>
      <c r="CU30" s="18"/>
      <c r="CV30" s="18"/>
      <c r="CW30" s="18"/>
      <c r="CX30" s="18"/>
      <c r="CY30" s="18"/>
      <c r="CZ30" s="18"/>
    </row>
    <row r="31" spans="1:108" ht="72" hidden="1" customHeight="1" x14ac:dyDescent="0.25">
      <c r="A31" s="31" t="s">
        <v>122</v>
      </c>
      <c r="B31" s="32" t="s">
        <v>124</v>
      </c>
      <c r="C31" s="36" t="s">
        <v>103</v>
      </c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  <c r="BM31" s="18"/>
      <c r="BN31" s="18"/>
      <c r="BO31" s="18"/>
      <c r="BP31" s="18"/>
      <c r="BQ31" s="18"/>
      <c r="BR31" s="18"/>
      <c r="BS31" s="18"/>
      <c r="BT31" s="18"/>
      <c r="BU31" s="18"/>
      <c r="BV31" s="18"/>
      <c r="BW31" s="18"/>
      <c r="BX31" s="18"/>
      <c r="BY31" s="18"/>
      <c r="BZ31" s="18"/>
      <c r="CA31" s="18"/>
      <c r="CB31" s="18"/>
      <c r="CC31" s="18"/>
      <c r="CD31" s="18"/>
      <c r="CE31" s="18"/>
      <c r="CF31" s="18"/>
      <c r="CG31" s="18"/>
      <c r="CH31" s="18"/>
      <c r="CI31" s="18"/>
      <c r="CJ31" s="18"/>
      <c r="CK31" s="18"/>
      <c r="CL31" s="18"/>
      <c r="CM31" s="20"/>
      <c r="CN31" s="18"/>
      <c r="CO31" s="18"/>
      <c r="CP31" s="18"/>
      <c r="CQ31" s="18"/>
      <c r="CR31" s="18"/>
      <c r="CS31" s="18"/>
      <c r="CT31" s="18"/>
      <c r="CU31" s="18"/>
      <c r="CV31" s="18"/>
      <c r="CW31" s="18"/>
      <c r="CX31" s="18"/>
      <c r="CY31" s="18"/>
      <c r="CZ31" s="18"/>
    </row>
    <row r="32" spans="1:108" ht="86.25" hidden="1" customHeight="1" x14ac:dyDescent="0.25">
      <c r="A32" s="31" t="s">
        <v>122</v>
      </c>
      <c r="B32" s="32" t="s">
        <v>125</v>
      </c>
      <c r="C32" s="36" t="s">
        <v>103</v>
      </c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18"/>
      <c r="BN32" s="18"/>
      <c r="BO32" s="18"/>
      <c r="BP32" s="18"/>
      <c r="BQ32" s="18"/>
      <c r="BR32" s="18"/>
      <c r="BS32" s="18"/>
      <c r="BT32" s="18"/>
      <c r="BU32" s="18"/>
      <c r="BV32" s="18"/>
      <c r="BW32" s="18"/>
      <c r="BX32" s="18"/>
      <c r="BY32" s="18"/>
      <c r="BZ32" s="18"/>
      <c r="CA32" s="18"/>
      <c r="CB32" s="18"/>
      <c r="CC32" s="18"/>
      <c r="CD32" s="18"/>
      <c r="CE32" s="18"/>
      <c r="CF32" s="18"/>
      <c r="CG32" s="18"/>
      <c r="CH32" s="18"/>
      <c r="CI32" s="18"/>
      <c r="CJ32" s="18"/>
      <c r="CK32" s="18"/>
      <c r="CL32" s="18"/>
      <c r="CM32" s="20"/>
      <c r="CN32" s="18"/>
      <c r="CO32" s="18"/>
      <c r="CP32" s="18"/>
      <c r="CQ32" s="18"/>
      <c r="CR32" s="18"/>
      <c r="CS32" s="18"/>
      <c r="CT32" s="18"/>
      <c r="CU32" s="18"/>
      <c r="CV32" s="18"/>
      <c r="CW32" s="18"/>
      <c r="CX32" s="18"/>
      <c r="CY32" s="18"/>
      <c r="CZ32" s="18"/>
    </row>
    <row r="33" spans="1:104" ht="72" hidden="1" customHeight="1" x14ac:dyDescent="0.25">
      <c r="A33" s="31" t="s">
        <v>126</v>
      </c>
      <c r="B33" s="32" t="s">
        <v>127</v>
      </c>
      <c r="C33" s="36" t="s">
        <v>103</v>
      </c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8"/>
      <c r="BO33" s="18"/>
      <c r="BP33" s="18"/>
      <c r="BQ33" s="18"/>
      <c r="BR33" s="18"/>
      <c r="BS33" s="18"/>
      <c r="BT33" s="18"/>
      <c r="BU33" s="18"/>
      <c r="BV33" s="18"/>
      <c r="BW33" s="18"/>
      <c r="BX33" s="18"/>
      <c r="BY33" s="18"/>
      <c r="BZ33" s="18"/>
      <c r="CA33" s="18"/>
      <c r="CB33" s="18"/>
      <c r="CC33" s="18"/>
      <c r="CD33" s="18"/>
      <c r="CE33" s="18"/>
      <c r="CF33" s="18"/>
      <c r="CG33" s="18"/>
      <c r="CH33" s="18"/>
      <c r="CI33" s="18"/>
      <c r="CJ33" s="18"/>
      <c r="CK33" s="18"/>
      <c r="CL33" s="18"/>
      <c r="CM33" s="20"/>
      <c r="CN33" s="18"/>
      <c r="CO33" s="18"/>
      <c r="CP33" s="18"/>
      <c r="CQ33" s="18"/>
      <c r="CR33" s="18"/>
      <c r="CS33" s="18"/>
      <c r="CT33" s="18"/>
      <c r="CU33" s="18"/>
      <c r="CV33" s="18"/>
      <c r="CW33" s="18"/>
      <c r="CX33" s="18"/>
      <c r="CY33" s="18"/>
      <c r="CZ33" s="18"/>
    </row>
    <row r="34" spans="1:104" ht="72" hidden="1" customHeight="1" x14ac:dyDescent="0.25">
      <c r="A34" s="31" t="s">
        <v>126</v>
      </c>
      <c r="B34" s="32" t="s">
        <v>128</v>
      </c>
      <c r="C34" s="36" t="s">
        <v>103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18"/>
      <c r="BN34" s="18"/>
      <c r="BO34" s="18"/>
      <c r="BP34" s="18"/>
      <c r="BQ34" s="18"/>
      <c r="BR34" s="18"/>
      <c r="BS34" s="18"/>
      <c r="BT34" s="18"/>
      <c r="BU34" s="18"/>
      <c r="BV34" s="18"/>
      <c r="BW34" s="18"/>
      <c r="BX34" s="18"/>
      <c r="BY34" s="18"/>
      <c r="BZ34" s="18"/>
      <c r="CA34" s="18"/>
      <c r="CB34" s="18"/>
      <c r="CC34" s="18"/>
      <c r="CD34" s="18"/>
      <c r="CE34" s="18"/>
      <c r="CF34" s="18"/>
      <c r="CG34" s="18"/>
      <c r="CH34" s="18"/>
      <c r="CI34" s="18"/>
      <c r="CJ34" s="18"/>
      <c r="CK34" s="18"/>
      <c r="CL34" s="18"/>
      <c r="CM34" s="20"/>
      <c r="CN34" s="18"/>
      <c r="CO34" s="18"/>
      <c r="CP34" s="18"/>
      <c r="CQ34" s="18"/>
      <c r="CR34" s="18"/>
      <c r="CS34" s="18"/>
      <c r="CT34" s="18"/>
      <c r="CU34" s="18"/>
      <c r="CV34" s="18"/>
      <c r="CW34" s="18"/>
      <c r="CX34" s="18"/>
      <c r="CY34" s="18"/>
      <c r="CZ34" s="18"/>
    </row>
    <row r="35" spans="1:104" ht="86.25" hidden="1" customHeight="1" x14ac:dyDescent="0.25">
      <c r="A35" s="31" t="s">
        <v>126</v>
      </c>
      <c r="B35" s="32" t="s">
        <v>129</v>
      </c>
      <c r="C35" s="36" t="s">
        <v>103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8"/>
      <c r="CC35" s="18"/>
      <c r="CD35" s="18"/>
      <c r="CE35" s="18"/>
      <c r="CF35" s="18"/>
      <c r="CG35" s="18"/>
      <c r="CH35" s="18"/>
      <c r="CI35" s="18"/>
      <c r="CJ35" s="18"/>
      <c r="CK35" s="18"/>
      <c r="CL35" s="18"/>
      <c r="CM35" s="20"/>
      <c r="CN35" s="18"/>
      <c r="CO35" s="18"/>
      <c r="CP35" s="18"/>
      <c r="CQ35" s="18"/>
      <c r="CR35" s="18"/>
      <c r="CS35" s="18"/>
      <c r="CT35" s="18"/>
      <c r="CU35" s="18"/>
      <c r="CV35" s="18"/>
      <c r="CW35" s="18"/>
      <c r="CX35" s="18"/>
      <c r="CY35" s="18"/>
      <c r="CZ35" s="18"/>
    </row>
    <row r="36" spans="1:104" ht="57.75" hidden="1" customHeight="1" x14ac:dyDescent="0.25">
      <c r="A36" s="31" t="s">
        <v>130</v>
      </c>
      <c r="B36" s="32" t="s">
        <v>131</v>
      </c>
      <c r="C36" s="36" t="s">
        <v>103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18"/>
      <c r="BK36" s="18"/>
      <c r="BL36" s="18"/>
      <c r="BM36" s="18"/>
      <c r="BN36" s="18"/>
      <c r="BO36" s="18"/>
      <c r="BP36" s="18"/>
      <c r="BQ36" s="18"/>
      <c r="BR36" s="18"/>
      <c r="BS36" s="18"/>
      <c r="BT36" s="18"/>
      <c r="BU36" s="18"/>
      <c r="BV36" s="18"/>
      <c r="BW36" s="18"/>
      <c r="BX36" s="18"/>
      <c r="BY36" s="18"/>
      <c r="BZ36" s="18"/>
      <c r="CA36" s="18"/>
      <c r="CB36" s="18"/>
      <c r="CC36" s="18"/>
      <c r="CD36" s="18"/>
      <c r="CE36" s="18"/>
      <c r="CF36" s="18"/>
      <c r="CG36" s="18"/>
      <c r="CH36" s="18"/>
      <c r="CI36" s="18"/>
      <c r="CJ36" s="18"/>
      <c r="CK36" s="18"/>
      <c r="CL36" s="18"/>
      <c r="CM36" s="20"/>
      <c r="CN36" s="18"/>
      <c r="CO36" s="18"/>
      <c r="CP36" s="18"/>
      <c r="CQ36" s="18"/>
      <c r="CR36" s="18"/>
      <c r="CS36" s="18"/>
      <c r="CT36" s="18"/>
      <c r="CU36" s="18"/>
      <c r="CV36" s="18"/>
      <c r="CW36" s="18"/>
      <c r="CX36" s="18"/>
      <c r="CY36" s="18"/>
      <c r="CZ36" s="18"/>
    </row>
    <row r="37" spans="1:104" ht="43.5" hidden="1" customHeight="1" x14ac:dyDescent="0.25">
      <c r="A37" s="31" t="s">
        <v>132</v>
      </c>
      <c r="B37" s="32" t="s">
        <v>133</v>
      </c>
      <c r="C37" s="36" t="s">
        <v>103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8"/>
      <c r="BK37" s="18"/>
      <c r="BL37" s="18"/>
      <c r="BM37" s="18"/>
      <c r="BN37" s="18"/>
      <c r="BO37" s="18"/>
      <c r="BP37" s="18"/>
      <c r="BQ37" s="18"/>
      <c r="BR37" s="18"/>
      <c r="BS37" s="18"/>
      <c r="BT37" s="18"/>
      <c r="BU37" s="18"/>
      <c r="BV37" s="18"/>
      <c r="BW37" s="18"/>
      <c r="BX37" s="18"/>
      <c r="BY37" s="18"/>
      <c r="BZ37" s="18"/>
      <c r="CA37" s="18"/>
      <c r="CB37" s="18"/>
      <c r="CC37" s="18"/>
      <c r="CD37" s="18"/>
      <c r="CE37" s="18"/>
      <c r="CF37" s="18"/>
      <c r="CG37" s="18"/>
      <c r="CH37" s="18"/>
      <c r="CI37" s="18"/>
      <c r="CJ37" s="18"/>
      <c r="CK37" s="18"/>
      <c r="CL37" s="18"/>
      <c r="CM37" s="20"/>
      <c r="CN37" s="18"/>
      <c r="CO37" s="18"/>
      <c r="CP37" s="18"/>
      <c r="CQ37" s="18"/>
      <c r="CR37" s="18"/>
      <c r="CS37" s="18"/>
      <c r="CT37" s="18"/>
      <c r="CU37" s="18"/>
      <c r="CV37" s="18"/>
      <c r="CW37" s="18"/>
      <c r="CX37" s="18"/>
      <c r="CY37" s="18"/>
      <c r="CZ37" s="18"/>
    </row>
    <row r="38" spans="1:104" ht="72" hidden="1" customHeight="1" x14ac:dyDescent="0.25">
      <c r="A38" s="31" t="s">
        <v>134</v>
      </c>
      <c r="B38" s="32" t="s">
        <v>135</v>
      </c>
      <c r="C38" s="36" t="s">
        <v>103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8"/>
      <c r="BP38" s="18"/>
      <c r="BQ38" s="18"/>
      <c r="BR38" s="18"/>
      <c r="BS38" s="18"/>
      <c r="BT38" s="18"/>
      <c r="BU38" s="18"/>
      <c r="BV38" s="18"/>
      <c r="BW38" s="18"/>
      <c r="BX38" s="18"/>
      <c r="BY38" s="18"/>
      <c r="BZ38" s="18"/>
      <c r="CA38" s="18"/>
      <c r="CB38" s="18"/>
      <c r="CC38" s="18"/>
      <c r="CD38" s="18"/>
      <c r="CE38" s="18"/>
      <c r="CF38" s="18"/>
      <c r="CG38" s="18"/>
      <c r="CH38" s="18"/>
      <c r="CI38" s="18"/>
      <c r="CJ38" s="18"/>
      <c r="CK38" s="18"/>
      <c r="CL38" s="18"/>
      <c r="CM38" s="20"/>
      <c r="CN38" s="18"/>
      <c r="CO38" s="18"/>
      <c r="CP38" s="18"/>
      <c r="CQ38" s="18"/>
      <c r="CR38" s="18"/>
      <c r="CS38" s="18"/>
      <c r="CT38" s="18"/>
      <c r="CU38" s="18"/>
      <c r="CV38" s="18"/>
      <c r="CW38" s="18"/>
      <c r="CX38" s="18"/>
      <c r="CY38" s="18"/>
      <c r="CZ38" s="18"/>
    </row>
    <row r="39" spans="1:104" ht="57.75" hidden="1" customHeight="1" x14ac:dyDescent="0.25">
      <c r="A39" s="31" t="s">
        <v>136</v>
      </c>
      <c r="B39" s="32" t="s">
        <v>137</v>
      </c>
      <c r="C39" s="36" t="s">
        <v>103</v>
      </c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8"/>
      <c r="BK39" s="18"/>
      <c r="BL39" s="18"/>
      <c r="BM39" s="18"/>
      <c r="BN39" s="18"/>
      <c r="BO39" s="18"/>
      <c r="BP39" s="18"/>
      <c r="BQ39" s="18"/>
      <c r="BR39" s="18"/>
      <c r="BS39" s="18"/>
      <c r="BT39" s="18"/>
      <c r="BU39" s="18"/>
      <c r="BV39" s="18"/>
      <c r="BW39" s="18"/>
      <c r="BX39" s="18"/>
      <c r="BY39" s="18"/>
      <c r="BZ39" s="18"/>
      <c r="CA39" s="18"/>
      <c r="CB39" s="18"/>
      <c r="CC39" s="18"/>
      <c r="CD39" s="18"/>
      <c r="CE39" s="18"/>
      <c r="CF39" s="18"/>
      <c r="CG39" s="18"/>
      <c r="CH39" s="18"/>
      <c r="CI39" s="18"/>
      <c r="CJ39" s="18"/>
      <c r="CK39" s="18"/>
      <c r="CL39" s="18"/>
      <c r="CM39" s="20"/>
      <c r="CN39" s="18"/>
      <c r="CO39" s="18"/>
      <c r="CP39" s="18"/>
      <c r="CQ39" s="18"/>
      <c r="CR39" s="18"/>
      <c r="CS39" s="18"/>
      <c r="CT39" s="18"/>
      <c r="CU39" s="18"/>
      <c r="CV39" s="18"/>
      <c r="CW39" s="18"/>
      <c r="CX39" s="18"/>
      <c r="CY39" s="18"/>
      <c r="CZ39" s="18"/>
    </row>
    <row r="40" spans="1:104" ht="57.75" hidden="1" customHeight="1" x14ac:dyDescent="0.25">
      <c r="A40" s="31" t="s">
        <v>138</v>
      </c>
      <c r="B40" s="32" t="s">
        <v>139</v>
      </c>
      <c r="C40" s="36" t="s">
        <v>103</v>
      </c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J40" s="18"/>
      <c r="BK40" s="18"/>
      <c r="BL40" s="18"/>
      <c r="BM40" s="18"/>
      <c r="BN40" s="18"/>
      <c r="BO40" s="18"/>
      <c r="BP40" s="18"/>
      <c r="BQ40" s="18"/>
      <c r="BR40" s="18"/>
      <c r="BS40" s="18"/>
      <c r="BT40" s="18"/>
      <c r="BU40" s="18"/>
      <c r="BV40" s="18"/>
      <c r="BW40" s="18"/>
      <c r="BX40" s="18"/>
      <c r="BY40" s="18"/>
      <c r="BZ40" s="18"/>
      <c r="CA40" s="18"/>
      <c r="CB40" s="18"/>
      <c r="CC40" s="18"/>
      <c r="CD40" s="18"/>
      <c r="CE40" s="18"/>
      <c r="CF40" s="18"/>
      <c r="CG40" s="18"/>
      <c r="CH40" s="18"/>
      <c r="CI40" s="18"/>
      <c r="CJ40" s="18"/>
      <c r="CK40" s="18"/>
      <c r="CL40" s="18"/>
      <c r="CM40" s="20"/>
      <c r="CN40" s="18"/>
      <c r="CO40" s="18"/>
      <c r="CP40" s="18"/>
      <c r="CQ40" s="18"/>
      <c r="CR40" s="18"/>
      <c r="CS40" s="18"/>
      <c r="CT40" s="18"/>
      <c r="CU40" s="18"/>
      <c r="CV40" s="18"/>
      <c r="CW40" s="18"/>
      <c r="CX40" s="18"/>
      <c r="CY40" s="18"/>
      <c r="CZ40" s="18"/>
    </row>
    <row r="41" spans="1:104" ht="114.75" hidden="1" customHeight="1" x14ac:dyDescent="0.25">
      <c r="A41" s="31" t="s">
        <v>140</v>
      </c>
      <c r="B41" s="32" t="s">
        <v>141</v>
      </c>
      <c r="C41" s="36" t="s">
        <v>103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8"/>
      <c r="BK41" s="18"/>
      <c r="BL41" s="18"/>
      <c r="BM41" s="18"/>
      <c r="BN41" s="18"/>
      <c r="BO41" s="18"/>
      <c r="BP41" s="18"/>
      <c r="BQ41" s="18"/>
      <c r="BR41" s="18"/>
      <c r="BS41" s="18"/>
      <c r="BT41" s="18"/>
      <c r="BU41" s="18"/>
      <c r="BV41" s="18"/>
      <c r="BW41" s="18"/>
      <c r="BX41" s="18"/>
      <c r="BY41" s="18"/>
      <c r="BZ41" s="18"/>
      <c r="CA41" s="18"/>
      <c r="CB41" s="18"/>
      <c r="CC41" s="18"/>
      <c r="CD41" s="18"/>
      <c r="CE41" s="18"/>
      <c r="CF41" s="18"/>
      <c r="CG41" s="18"/>
      <c r="CH41" s="18"/>
      <c r="CI41" s="18"/>
      <c r="CJ41" s="18"/>
      <c r="CK41" s="18"/>
      <c r="CL41" s="18"/>
      <c r="CM41" s="20"/>
      <c r="CN41" s="18"/>
      <c r="CO41" s="18"/>
      <c r="CP41" s="18"/>
      <c r="CQ41" s="18"/>
      <c r="CR41" s="18"/>
      <c r="CS41" s="18"/>
      <c r="CT41" s="18"/>
      <c r="CU41" s="18"/>
      <c r="CV41" s="18"/>
      <c r="CW41" s="18"/>
      <c r="CX41" s="18"/>
      <c r="CY41" s="18"/>
      <c r="CZ41" s="18"/>
    </row>
    <row r="42" spans="1:104" ht="100.5" hidden="1" customHeight="1" x14ac:dyDescent="0.25">
      <c r="A42" s="31" t="s">
        <v>142</v>
      </c>
      <c r="B42" s="32" t="s">
        <v>143</v>
      </c>
      <c r="C42" s="36" t="s">
        <v>103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8"/>
      <c r="BK42" s="18"/>
      <c r="BL42" s="18"/>
      <c r="BM42" s="18"/>
      <c r="BN42" s="18"/>
      <c r="BO42" s="18"/>
      <c r="BP42" s="18"/>
      <c r="BQ42" s="18"/>
      <c r="BR42" s="18"/>
      <c r="BS42" s="18"/>
      <c r="BT42" s="18"/>
      <c r="BU42" s="18"/>
      <c r="BV42" s="18"/>
      <c r="BW42" s="18"/>
      <c r="BX42" s="18"/>
      <c r="BY42" s="18"/>
      <c r="BZ42" s="18"/>
      <c r="CA42" s="18"/>
      <c r="CB42" s="18"/>
      <c r="CC42" s="18"/>
      <c r="CD42" s="18"/>
      <c r="CE42" s="18"/>
      <c r="CF42" s="18"/>
      <c r="CG42" s="18"/>
      <c r="CH42" s="18"/>
      <c r="CI42" s="18"/>
      <c r="CJ42" s="18"/>
      <c r="CK42" s="18"/>
      <c r="CL42" s="18"/>
      <c r="CM42" s="20"/>
      <c r="CN42" s="18"/>
      <c r="CO42" s="18"/>
      <c r="CP42" s="18"/>
      <c r="CQ42" s="18"/>
      <c r="CR42" s="18"/>
      <c r="CS42" s="18"/>
      <c r="CT42" s="18"/>
      <c r="CU42" s="18"/>
      <c r="CV42" s="18"/>
      <c r="CW42" s="18"/>
      <c r="CX42" s="18"/>
      <c r="CY42" s="18"/>
      <c r="CZ42" s="18"/>
    </row>
    <row r="43" spans="1:104" ht="100.5" hidden="1" customHeight="1" x14ac:dyDescent="0.25">
      <c r="A43" s="31" t="s">
        <v>144</v>
      </c>
      <c r="B43" s="32" t="s">
        <v>145</v>
      </c>
      <c r="C43" s="36" t="s">
        <v>103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8"/>
      <c r="BP43" s="18"/>
      <c r="BQ43" s="18"/>
      <c r="BR43" s="18"/>
      <c r="BS43" s="18"/>
      <c r="BT43" s="18"/>
      <c r="BU43" s="18"/>
      <c r="BV43" s="18"/>
      <c r="BW43" s="18"/>
      <c r="BX43" s="18"/>
      <c r="BY43" s="18"/>
      <c r="BZ43" s="18"/>
      <c r="CA43" s="18"/>
      <c r="CB43" s="18"/>
      <c r="CC43" s="18"/>
      <c r="CD43" s="18"/>
      <c r="CE43" s="18"/>
      <c r="CF43" s="18"/>
      <c r="CG43" s="18"/>
      <c r="CH43" s="18"/>
      <c r="CI43" s="18"/>
      <c r="CJ43" s="18"/>
      <c r="CK43" s="18"/>
      <c r="CL43" s="18"/>
      <c r="CM43" s="20"/>
      <c r="CN43" s="18"/>
      <c r="CO43" s="18"/>
      <c r="CP43" s="18"/>
      <c r="CQ43" s="18"/>
      <c r="CR43" s="18"/>
      <c r="CS43" s="18"/>
      <c r="CT43" s="18"/>
      <c r="CU43" s="18"/>
      <c r="CV43" s="18"/>
      <c r="CW43" s="18"/>
      <c r="CX43" s="18"/>
      <c r="CY43" s="18"/>
      <c r="CZ43" s="18"/>
    </row>
    <row r="44" spans="1:104" ht="43.5" hidden="1" customHeight="1" x14ac:dyDescent="0.25">
      <c r="A44" s="31" t="s">
        <v>146</v>
      </c>
      <c r="B44" s="32" t="s">
        <v>147</v>
      </c>
      <c r="C44" s="36" t="s">
        <v>103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8"/>
      <c r="BP44" s="18"/>
      <c r="BQ44" s="18"/>
      <c r="BR44" s="18"/>
      <c r="BS44" s="18"/>
      <c r="BT44" s="18"/>
      <c r="BU44" s="18"/>
      <c r="BV44" s="18"/>
      <c r="BW44" s="18"/>
      <c r="BX44" s="18"/>
      <c r="BY44" s="18"/>
      <c r="BZ44" s="18"/>
      <c r="CA44" s="18"/>
      <c r="CB44" s="18"/>
      <c r="CC44" s="18"/>
      <c r="CD44" s="18"/>
      <c r="CE44" s="18"/>
      <c r="CF44" s="18"/>
      <c r="CG44" s="18"/>
      <c r="CH44" s="18"/>
      <c r="CI44" s="18"/>
      <c r="CJ44" s="18"/>
      <c r="CK44" s="18"/>
      <c r="CL44" s="18"/>
      <c r="CM44" s="20"/>
      <c r="CN44" s="18"/>
      <c r="CO44" s="18"/>
      <c r="CP44" s="18"/>
      <c r="CQ44" s="18"/>
      <c r="CR44" s="18"/>
      <c r="CS44" s="18"/>
      <c r="CT44" s="18"/>
      <c r="CU44" s="18"/>
      <c r="CV44" s="18"/>
      <c r="CW44" s="18"/>
      <c r="CX44" s="18"/>
      <c r="CY44" s="18"/>
      <c r="CZ44" s="18"/>
    </row>
    <row r="45" spans="1:104" ht="72" hidden="1" customHeight="1" x14ac:dyDescent="0.25">
      <c r="A45" s="31" t="s">
        <v>148</v>
      </c>
      <c r="B45" s="32" t="s">
        <v>149</v>
      </c>
      <c r="C45" s="36" t="s">
        <v>103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8"/>
      <c r="BK45" s="18"/>
      <c r="BL45" s="18"/>
      <c r="BM45" s="18"/>
      <c r="BN45" s="18"/>
      <c r="BO45" s="18"/>
      <c r="BP45" s="18"/>
      <c r="BQ45" s="18"/>
      <c r="BR45" s="18"/>
      <c r="BS45" s="18"/>
      <c r="BT45" s="18"/>
      <c r="BU45" s="18"/>
      <c r="BV45" s="18"/>
      <c r="BW45" s="18"/>
      <c r="BX45" s="18"/>
      <c r="BY45" s="18"/>
      <c r="BZ45" s="18"/>
      <c r="CA45" s="18"/>
      <c r="CB45" s="18"/>
      <c r="CC45" s="18"/>
      <c r="CD45" s="18"/>
      <c r="CE45" s="18"/>
      <c r="CF45" s="18"/>
      <c r="CG45" s="18"/>
      <c r="CH45" s="18"/>
      <c r="CI45" s="18"/>
      <c r="CJ45" s="18"/>
      <c r="CK45" s="18"/>
      <c r="CL45" s="18"/>
      <c r="CM45" s="20"/>
      <c r="CN45" s="18"/>
      <c r="CO45" s="18"/>
      <c r="CP45" s="18"/>
      <c r="CQ45" s="18"/>
      <c r="CR45" s="18"/>
      <c r="CS45" s="18"/>
      <c r="CT45" s="18"/>
      <c r="CU45" s="18"/>
      <c r="CV45" s="18"/>
      <c r="CW45" s="18"/>
      <c r="CX45" s="18"/>
      <c r="CY45" s="18"/>
      <c r="CZ45" s="18"/>
    </row>
    <row r="46" spans="1:104" ht="43.5" hidden="1" customHeight="1" x14ac:dyDescent="0.25">
      <c r="A46" s="31" t="s">
        <v>150</v>
      </c>
      <c r="B46" s="32" t="s">
        <v>151</v>
      </c>
      <c r="C46" s="36" t="s">
        <v>103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8"/>
      <c r="BK46" s="18"/>
      <c r="BL46" s="18"/>
      <c r="BM46" s="18"/>
      <c r="BN46" s="18"/>
      <c r="BO46" s="18"/>
      <c r="BP46" s="18"/>
      <c r="BQ46" s="18"/>
      <c r="BR46" s="18"/>
      <c r="BS46" s="18"/>
      <c r="BT46" s="18"/>
      <c r="BU46" s="18"/>
      <c r="BV46" s="18"/>
      <c r="BW46" s="18"/>
      <c r="BX46" s="18"/>
      <c r="BY46" s="18"/>
      <c r="BZ46" s="18"/>
      <c r="CA46" s="18"/>
      <c r="CB46" s="18"/>
      <c r="CC46" s="18"/>
      <c r="CD46" s="18"/>
      <c r="CE46" s="18"/>
      <c r="CF46" s="18"/>
      <c r="CG46" s="18"/>
      <c r="CH46" s="18"/>
      <c r="CI46" s="18"/>
      <c r="CJ46" s="18"/>
      <c r="CK46" s="18"/>
      <c r="CL46" s="18"/>
      <c r="CM46" s="20"/>
      <c r="CN46" s="18"/>
      <c r="CO46" s="18"/>
      <c r="CP46" s="18"/>
      <c r="CQ46" s="18"/>
      <c r="CR46" s="18"/>
      <c r="CS46" s="18"/>
      <c r="CT46" s="18"/>
      <c r="CU46" s="18"/>
      <c r="CV46" s="18"/>
      <c r="CW46" s="18"/>
      <c r="CX46" s="18"/>
      <c r="CY46" s="18"/>
      <c r="CZ46" s="18"/>
    </row>
    <row r="47" spans="1:104" ht="57.75" hidden="1" customHeight="1" x14ac:dyDescent="0.25">
      <c r="A47" s="31" t="s">
        <v>152</v>
      </c>
      <c r="B47" s="32" t="s">
        <v>153</v>
      </c>
      <c r="C47" s="36" t="s">
        <v>103</v>
      </c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  <c r="BI47" s="18"/>
      <c r="BJ47" s="18"/>
      <c r="BK47" s="18"/>
      <c r="BL47" s="18"/>
      <c r="BM47" s="18"/>
      <c r="BN47" s="18"/>
      <c r="BO47" s="18"/>
      <c r="BP47" s="18"/>
      <c r="BQ47" s="18"/>
      <c r="BR47" s="18"/>
      <c r="BS47" s="18"/>
      <c r="BT47" s="18"/>
      <c r="BU47" s="18"/>
      <c r="BV47" s="18"/>
      <c r="BW47" s="18"/>
      <c r="BX47" s="18"/>
      <c r="BY47" s="18"/>
      <c r="BZ47" s="18"/>
      <c r="CA47" s="18"/>
      <c r="CB47" s="18"/>
      <c r="CC47" s="18"/>
      <c r="CD47" s="18"/>
      <c r="CE47" s="18"/>
      <c r="CF47" s="18"/>
      <c r="CG47" s="18"/>
      <c r="CH47" s="18"/>
      <c r="CI47" s="18"/>
      <c r="CJ47" s="18"/>
      <c r="CK47" s="18"/>
      <c r="CL47" s="18"/>
      <c r="CM47" s="20"/>
      <c r="CN47" s="18"/>
      <c r="CO47" s="18"/>
      <c r="CP47" s="18"/>
      <c r="CQ47" s="18"/>
      <c r="CR47" s="18"/>
      <c r="CS47" s="18"/>
      <c r="CT47" s="18"/>
      <c r="CU47" s="18"/>
      <c r="CV47" s="18"/>
      <c r="CW47" s="18"/>
      <c r="CX47" s="18"/>
      <c r="CY47" s="18"/>
      <c r="CZ47" s="18"/>
    </row>
    <row r="48" spans="1:104" ht="57.75" hidden="1" customHeight="1" x14ac:dyDescent="0.25">
      <c r="A48" s="31" t="s">
        <v>154</v>
      </c>
      <c r="B48" s="32" t="s">
        <v>155</v>
      </c>
      <c r="C48" s="36" t="s">
        <v>103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  <c r="BI48" s="18"/>
      <c r="BJ48" s="18"/>
      <c r="BK48" s="18"/>
      <c r="BL48" s="18"/>
      <c r="BM48" s="18"/>
      <c r="BN48" s="18"/>
      <c r="BO48" s="18"/>
      <c r="BP48" s="18"/>
      <c r="BQ48" s="18"/>
      <c r="BR48" s="18"/>
      <c r="BS48" s="18"/>
      <c r="BT48" s="18"/>
      <c r="BU48" s="18"/>
      <c r="BV48" s="18"/>
      <c r="BW48" s="18"/>
      <c r="BX48" s="18"/>
      <c r="BY48" s="18"/>
      <c r="BZ48" s="18"/>
      <c r="CA48" s="18"/>
      <c r="CB48" s="18"/>
      <c r="CC48" s="18"/>
      <c r="CD48" s="18"/>
      <c r="CE48" s="18"/>
      <c r="CF48" s="18"/>
      <c r="CG48" s="18"/>
      <c r="CH48" s="18"/>
      <c r="CI48" s="18"/>
      <c r="CJ48" s="18"/>
      <c r="CK48" s="18"/>
      <c r="CL48" s="18"/>
      <c r="CM48" s="20"/>
      <c r="CN48" s="18"/>
      <c r="CO48" s="18"/>
      <c r="CP48" s="18"/>
      <c r="CQ48" s="18"/>
      <c r="CR48" s="18"/>
      <c r="CS48" s="18"/>
      <c r="CT48" s="18"/>
      <c r="CU48" s="18"/>
      <c r="CV48" s="18"/>
      <c r="CW48" s="18"/>
      <c r="CX48" s="18"/>
      <c r="CY48" s="18"/>
      <c r="CZ48" s="18"/>
    </row>
    <row r="49" spans="1:104" ht="57.75" hidden="1" customHeight="1" x14ac:dyDescent="0.25">
      <c r="A49" s="31" t="s">
        <v>156</v>
      </c>
      <c r="B49" s="32" t="s">
        <v>157</v>
      </c>
      <c r="C49" s="36" t="s">
        <v>103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  <c r="BD49" s="18"/>
      <c r="BE49" s="18"/>
      <c r="BF49" s="18"/>
      <c r="BG49" s="18"/>
      <c r="BH49" s="18"/>
      <c r="BI49" s="18"/>
      <c r="BJ49" s="18"/>
      <c r="BK49" s="18"/>
      <c r="BL49" s="18"/>
      <c r="BM49" s="18"/>
      <c r="BN49" s="18"/>
      <c r="BO49" s="18"/>
      <c r="BP49" s="18"/>
      <c r="BQ49" s="18"/>
      <c r="BR49" s="18"/>
      <c r="BS49" s="18"/>
      <c r="BT49" s="18"/>
      <c r="BU49" s="18"/>
      <c r="BV49" s="18"/>
      <c r="BW49" s="18"/>
      <c r="BX49" s="18"/>
      <c r="BY49" s="18"/>
      <c r="BZ49" s="18"/>
      <c r="CA49" s="18"/>
      <c r="CB49" s="18"/>
      <c r="CC49" s="18"/>
      <c r="CD49" s="18"/>
      <c r="CE49" s="18"/>
      <c r="CF49" s="18"/>
      <c r="CG49" s="18"/>
      <c r="CH49" s="18"/>
      <c r="CI49" s="18"/>
      <c r="CJ49" s="18"/>
      <c r="CK49" s="18"/>
      <c r="CL49" s="18"/>
      <c r="CM49" s="20"/>
      <c r="CN49" s="18"/>
      <c r="CO49" s="18"/>
      <c r="CP49" s="18"/>
      <c r="CQ49" s="18"/>
      <c r="CR49" s="18"/>
      <c r="CS49" s="18"/>
      <c r="CT49" s="18"/>
      <c r="CU49" s="18"/>
      <c r="CV49" s="18"/>
      <c r="CW49" s="18"/>
      <c r="CX49" s="18"/>
      <c r="CY49" s="18"/>
      <c r="CZ49" s="18"/>
    </row>
    <row r="50" spans="1:104" ht="43.5" hidden="1" customHeight="1" x14ac:dyDescent="0.25">
      <c r="A50" s="31" t="s">
        <v>158</v>
      </c>
      <c r="B50" s="32" t="s">
        <v>159</v>
      </c>
      <c r="C50" s="36" t="s">
        <v>103</v>
      </c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  <c r="BD50" s="18"/>
      <c r="BE50" s="18"/>
      <c r="BF50" s="18"/>
      <c r="BG50" s="18"/>
      <c r="BH50" s="18"/>
      <c r="BI50" s="18"/>
      <c r="BJ50" s="18"/>
      <c r="BK50" s="18"/>
      <c r="BL50" s="18"/>
      <c r="BM50" s="18"/>
      <c r="BN50" s="18"/>
      <c r="BO50" s="18"/>
      <c r="BP50" s="18"/>
      <c r="BQ50" s="18"/>
      <c r="BR50" s="18"/>
      <c r="BS50" s="18"/>
      <c r="BT50" s="18"/>
      <c r="BU50" s="18"/>
      <c r="BV50" s="18"/>
      <c r="BW50" s="18"/>
      <c r="BX50" s="18"/>
      <c r="BY50" s="18"/>
      <c r="BZ50" s="18"/>
      <c r="CA50" s="18"/>
      <c r="CB50" s="18"/>
      <c r="CC50" s="18"/>
      <c r="CD50" s="18"/>
      <c r="CE50" s="18"/>
      <c r="CF50" s="18"/>
      <c r="CG50" s="18"/>
      <c r="CH50" s="18"/>
      <c r="CI50" s="18"/>
      <c r="CJ50" s="18"/>
      <c r="CK50" s="18"/>
      <c r="CL50" s="18"/>
      <c r="CM50" s="20"/>
      <c r="CN50" s="18"/>
      <c r="CO50" s="18"/>
      <c r="CP50" s="18"/>
      <c r="CQ50" s="18"/>
      <c r="CR50" s="18"/>
      <c r="CS50" s="18"/>
      <c r="CT50" s="18"/>
      <c r="CU50" s="18"/>
      <c r="CV50" s="18"/>
      <c r="CW50" s="18"/>
      <c r="CX50" s="18"/>
      <c r="CY50" s="18"/>
      <c r="CZ50" s="18"/>
    </row>
    <row r="51" spans="1:104" ht="57.75" hidden="1" customHeight="1" x14ac:dyDescent="0.25">
      <c r="A51" s="31" t="s">
        <v>160</v>
      </c>
      <c r="B51" s="32" t="s">
        <v>161</v>
      </c>
      <c r="C51" s="36" t="s">
        <v>103</v>
      </c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  <c r="BI51" s="18"/>
      <c r="BJ51" s="18"/>
      <c r="BK51" s="18"/>
      <c r="BL51" s="18"/>
      <c r="BM51" s="18"/>
      <c r="BN51" s="18"/>
      <c r="BO51" s="18"/>
      <c r="BP51" s="18"/>
      <c r="BQ51" s="18"/>
      <c r="BR51" s="18"/>
      <c r="BS51" s="18"/>
      <c r="BT51" s="18"/>
      <c r="BU51" s="18"/>
      <c r="BV51" s="18"/>
      <c r="BW51" s="18"/>
      <c r="BX51" s="18"/>
      <c r="BY51" s="18"/>
      <c r="BZ51" s="18"/>
      <c r="CA51" s="18"/>
      <c r="CB51" s="18"/>
      <c r="CC51" s="18"/>
      <c r="CD51" s="18"/>
      <c r="CE51" s="18"/>
      <c r="CF51" s="18"/>
      <c r="CG51" s="18"/>
      <c r="CH51" s="18"/>
      <c r="CI51" s="18"/>
      <c r="CJ51" s="18"/>
      <c r="CK51" s="18"/>
      <c r="CL51" s="18"/>
      <c r="CM51" s="20"/>
      <c r="CN51" s="18"/>
      <c r="CO51" s="18"/>
      <c r="CP51" s="18"/>
      <c r="CQ51" s="18"/>
      <c r="CR51" s="18"/>
      <c r="CS51" s="18"/>
      <c r="CT51" s="18"/>
      <c r="CU51" s="18"/>
      <c r="CV51" s="18"/>
      <c r="CW51" s="18"/>
      <c r="CX51" s="18"/>
      <c r="CY51" s="18"/>
      <c r="CZ51" s="18"/>
    </row>
    <row r="52" spans="1:104" ht="86.25" customHeight="1" x14ac:dyDescent="0.25">
      <c r="A52" s="31" t="s">
        <v>162</v>
      </c>
      <c r="B52" s="32" t="s">
        <v>163</v>
      </c>
      <c r="C52" s="36" t="s">
        <v>103</v>
      </c>
      <c r="D52" s="17">
        <f>D54+D55+D56+D61</f>
        <v>875.18066666666664</v>
      </c>
      <c r="E52" s="19">
        <f>E54+E55+E56+E61+E57+E58+E60+E59</f>
        <v>747.93222756666671</v>
      </c>
      <c r="F52" s="24" t="s">
        <v>175</v>
      </c>
      <c r="G52" s="24" t="s">
        <v>175</v>
      </c>
      <c r="H52" s="24" t="s">
        <v>175</v>
      </c>
      <c r="I52" s="24" t="s">
        <v>175</v>
      </c>
      <c r="J52" s="24" t="s">
        <v>175</v>
      </c>
      <c r="K52" s="24" t="s">
        <v>175</v>
      </c>
      <c r="L52" s="24" t="s">
        <v>175</v>
      </c>
      <c r="M52" s="24" t="s">
        <v>175</v>
      </c>
      <c r="N52" s="24" t="s">
        <v>175</v>
      </c>
      <c r="O52" s="24" t="s">
        <v>175</v>
      </c>
      <c r="P52" s="24" t="s">
        <v>175</v>
      </c>
      <c r="Q52" s="24" t="s">
        <v>175</v>
      </c>
      <c r="R52" s="24" t="s">
        <v>175</v>
      </c>
      <c r="S52" s="24" t="s">
        <v>175</v>
      </c>
      <c r="T52" s="24" t="s">
        <v>175</v>
      </c>
      <c r="U52" s="24" t="s">
        <v>175</v>
      </c>
      <c r="V52" s="24" t="s">
        <v>175</v>
      </c>
      <c r="W52" s="24" t="s">
        <v>175</v>
      </c>
      <c r="X52" s="24" t="s">
        <v>175</v>
      </c>
      <c r="Y52" s="24" t="s">
        <v>175</v>
      </c>
      <c r="Z52" s="24" t="s">
        <v>175</v>
      </c>
      <c r="AA52" s="24" t="s">
        <v>175</v>
      </c>
      <c r="AB52" s="24" t="s">
        <v>175</v>
      </c>
      <c r="AC52" s="24" t="s">
        <v>175</v>
      </c>
      <c r="AD52" s="24" t="s">
        <v>175</v>
      </c>
      <c r="AE52" s="24" t="s">
        <v>175</v>
      </c>
      <c r="AF52" s="24" t="s">
        <v>175</v>
      </c>
      <c r="AG52" s="24" t="s">
        <v>175</v>
      </c>
      <c r="AH52" s="24" t="s">
        <v>175</v>
      </c>
      <c r="AI52" s="24" t="s">
        <v>175</v>
      </c>
      <c r="AJ52" s="24" t="s">
        <v>175</v>
      </c>
      <c r="AK52" s="24" t="s">
        <v>175</v>
      </c>
      <c r="AL52" s="24" t="s">
        <v>175</v>
      </c>
      <c r="AM52" s="24" t="s">
        <v>175</v>
      </c>
      <c r="AN52" s="24" t="s">
        <v>175</v>
      </c>
      <c r="AO52" s="24" t="s">
        <v>175</v>
      </c>
      <c r="AP52" s="24" t="s">
        <v>175</v>
      </c>
      <c r="AQ52" s="24" t="s">
        <v>175</v>
      </c>
      <c r="AR52" s="24" t="s">
        <v>175</v>
      </c>
      <c r="AS52" s="24" t="s">
        <v>175</v>
      </c>
      <c r="AT52" s="24" t="s">
        <v>175</v>
      </c>
      <c r="AU52" s="24" t="s">
        <v>175</v>
      </c>
      <c r="AV52" s="24" t="s">
        <v>175</v>
      </c>
      <c r="AW52" s="24" t="s">
        <v>175</v>
      </c>
      <c r="AX52" s="24" t="s">
        <v>175</v>
      </c>
      <c r="AY52" s="24" t="s">
        <v>175</v>
      </c>
      <c r="AZ52" s="24" t="s">
        <v>175</v>
      </c>
      <c r="BA52" s="24" t="s">
        <v>175</v>
      </c>
      <c r="BB52" s="24" t="s">
        <v>175</v>
      </c>
      <c r="BC52" s="24" t="s">
        <v>175</v>
      </c>
      <c r="BD52" s="19">
        <f>BD54+BD61</f>
        <v>0</v>
      </c>
      <c r="BE52" s="24" t="s">
        <v>175</v>
      </c>
      <c r="BF52" s="24" t="s">
        <v>175</v>
      </c>
      <c r="BG52" s="24" t="s">
        <v>175</v>
      </c>
      <c r="BH52" s="24" t="s">
        <v>175</v>
      </c>
      <c r="BI52" s="24" t="s">
        <v>175</v>
      </c>
      <c r="BJ52" s="24" t="s">
        <v>175</v>
      </c>
      <c r="BK52" s="19">
        <f>BK56+BK55+BK61+BK57+BK58+BK60+BK54+BK59</f>
        <v>875.18066666666664</v>
      </c>
      <c r="BL52" s="24" t="s">
        <v>175</v>
      </c>
      <c r="BM52" s="24" t="s">
        <v>175</v>
      </c>
      <c r="BN52" s="24" t="s">
        <v>175</v>
      </c>
      <c r="BO52" s="24" t="s">
        <v>175</v>
      </c>
      <c r="BP52" s="24" t="s">
        <v>175</v>
      </c>
      <c r="BQ52" s="24" t="s">
        <v>175</v>
      </c>
      <c r="BR52" s="19">
        <f>BR56+BR55+BR61+BR57+BR58+BR60+BR54+BR59</f>
        <v>747.9322275666666</v>
      </c>
      <c r="BS52" s="24" t="s">
        <v>175</v>
      </c>
      <c r="BT52" s="24" t="s">
        <v>175</v>
      </c>
      <c r="BU52" s="24" t="s">
        <v>175</v>
      </c>
      <c r="BV52" s="24" t="s">
        <v>175</v>
      </c>
      <c r="BW52" s="24" t="s">
        <v>175</v>
      </c>
      <c r="BX52" s="24" t="s">
        <v>175</v>
      </c>
      <c r="BY52" s="24" t="s">
        <v>175</v>
      </c>
      <c r="BZ52" s="24" t="s">
        <v>175</v>
      </c>
      <c r="CA52" s="24" t="s">
        <v>175</v>
      </c>
      <c r="CB52" s="24" t="s">
        <v>175</v>
      </c>
      <c r="CC52" s="24" t="s">
        <v>175</v>
      </c>
      <c r="CD52" s="24" t="s">
        <v>175</v>
      </c>
      <c r="CE52" s="24" t="s">
        <v>175</v>
      </c>
      <c r="CF52" s="19">
        <f>CF55+CF56</f>
        <v>0</v>
      </c>
      <c r="CG52" s="24" t="s">
        <v>175</v>
      </c>
      <c r="CH52" s="24" t="s">
        <v>175</v>
      </c>
      <c r="CI52" s="24" t="s">
        <v>175</v>
      </c>
      <c r="CJ52" s="24" t="s">
        <v>175</v>
      </c>
      <c r="CK52" s="24" t="s">
        <v>175</v>
      </c>
      <c r="CL52" s="24" t="s">
        <v>175</v>
      </c>
      <c r="CM52" s="19">
        <f>CM54+CM55+CM56+CM61</f>
        <v>875.18368799999996</v>
      </c>
      <c r="CN52" s="24" t="s">
        <v>175</v>
      </c>
      <c r="CO52" s="24" t="s">
        <v>175</v>
      </c>
      <c r="CP52" s="24" t="s">
        <v>175</v>
      </c>
      <c r="CQ52" s="24" t="s">
        <v>175</v>
      </c>
      <c r="CR52" s="24" t="s">
        <v>175</v>
      </c>
      <c r="CS52" s="24" t="s">
        <v>175</v>
      </c>
      <c r="CT52" s="19">
        <f>CT54+CT55+CT56+CT61+CT57+CT58+CT60+CT59</f>
        <v>747.93222756666671</v>
      </c>
      <c r="CU52" s="24" t="s">
        <v>175</v>
      </c>
      <c r="CV52" s="24" t="s">
        <v>175</v>
      </c>
      <c r="CW52" s="24" t="s">
        <v>175</v>
      </c>
      <c r="CX52" s="24" t="s">
        <v>175</v>
      </c>
      <c r="CY52" s="24" t="s">
        <v>175</v>
      </c>
      <c r="CZ52" s="24" t="s">
        <v>175</v>
      </c>
    </row>
    <row r="53" spans="1:104" ht="72" customHeight="1" x14ac:dyDescent="0.25">
      <c r="A53" s="31" t="s">
        <v>164</v>
      </c>
      <c r="B53" s="32" t="s">
        <v>165</v>
      </c>
      <c r="C53" s="36" t="s">
        <v>103</v>
      </c>
      <c r="D53" s="37" t="s">
        <v>175</v>
      </c>
      <c r="E53" s="37" t="s">
        <v>175</v>
      </c>
      <c r="F53" s="37" t="s">
        <v>175</v>
      </c>
      <c r="G53" s="37" t="s">
        <v>175</v>
      </c>
      <c r="H53" s="37" t="s">
        <v>175</v>
      </c>
      <c r="I53" s="37" t="s">
        <v>175</v>
      </c>
      <c r="J53" s="37" t="s">
        <v>175</v>
      </c>
      <c r="K53" s="37" t="s">
        <v>175</v>
      </c>
      <c r="L53" s="37" t="s">
        <v>175</v>
      </c>
      <c r="M53" s="37" t="s">
        <v>175</v>
      </c>
      <c r="N53" s="37" t="s">
        <v>175</v>
      </c>
      <c r="O53" s="37" t="s">
        <v>175</v>
      </c>
      <c r="P53" s="37" t="s">
        <v>175</v>
      </c>
      <c r="Q53" s="37" t="s">
        <v>175</v>
      </c>
      <c r="R53" s="37" t="s">
        <v>175</v>
      </c>
      <c r="S53" s="37" t="s">
        <v>175</v>
      </c>
      <c r="T53" s="37" t="s">
        <v>175</v>
      </c>
      <c r="U53" s="37" t="s">
        <v>175</v>
      </c>
      <c r="V53" s="37" t="s">
        <v>175</v>
      </c>
      <c r="W53" s="37" t="s">
        <v>175</v>
      </c>
      <c r="X53" s="37" t="s">
        <v>175</v>
      </c>
      <c r="Y53" s="37" t="s">
        <v>175</v>
      </c>
      <c r="Z53" s="37" t="s">
        <v>175</v>
      </c>
      <c r="AA53" s="37" t="s">
        <v>175</v>
      </c>
      <c r="AB53" s="37" t="s">
        <v>175</v>
      </c>
      <c r="AC53" s="37" t="s">
        <v>175</v>
      </c>
      <c r="AD53" s="37" t="s">
        <v>175</v>
      </c>
      <c r="AE53" s="37" t="s">
        <v>175</v>
      </c>
      <c r="AF53" s="37" t="s">
        <v>175</v>
      </c>
      <c r="AG53" s="37" t="s">
        <v>175</v>
      </c>
      <c r="AH53" s="37" t="s">
        <v>175</v>
      </c>
      <c r="AI53" s="37" t="s">
        <v>175</v>
      </c>
      <c r="AJ53" s="37" t="s">
        <v>175</v>
      </c>
      <c r="AK53" s="37" t="s">
        <v>175</v>
      </c>
      <c r="AL53" s="37" t="s">
        <v>175</v>
      </c>
      <c r="AM53" s="37" t="s">
        <v>175</v>
      </c>
      <c r="AN53" s="37" t="s">
        <v>175</v>
      </c>
      <c r="AO53" s="37" t="s">
        <v>175</v>
      </c>
      <c r="AP53" s="37" t="s">
        <v>175</v>
      </c>
      <c r="AQ53" s="37" t="s">
        <v>175</v>
      </c>
      <c r="AR53" s="37" t="s">
        <v>175</v>
      </c>
      <c r="AS53" s="37" t="s">
        <v>175</v>
      </c>
      <c r="AT53" s="37" t="s">
        <v>175</v>
      </c>
      <c r="AU53" s="37" t="s">
        <v>175</v>
      </c>
      <c r="AV53" s="37" t="s">
        <v>175</v>
      </c>
      <c r="AW53" s="37" t="s">
        <v>175</v>
      </c>
      <c r="AX53" s="37" t="s">
        <v>175</v>
      </c>
      <c r="AY53" s="37" t="s">
        <v>175</v>
      </c>
      <c r="AZ53" s="37" t="s">
        <v>175</v>
      </c>
      <c r="BA53" s="37" t="s">
        <v>175</v>
      </c>
      <c r="BB53" s="37" t="s">
        <v>175</v>
      </c>
      <c r="BC53" s="37" t="s">
        <v>175</v>
      </c>
      <c r="BD53" s="37" t="s">
        <v>175</v>
      </c>
      <c r="BE53" s="37" t="s">
        <v>175</v>
      </c>
      <c r="BF53" s="37" t="s">
        <v>175</v>
      </c>
      <c r="BG53" s="37" t="s">
        <v>175</v>
      </c>
      <c r="BH53" s="37" t="s">
        <v>175</v>
      </c>
      <c r="BI53" s="37" t="s">
        <v>175</v>
      </c>
      <c r="BJ53" s="37" t="s">
        <v>175</v>
      </c>
      <c r="BK53" s="37" t="s">
        <v>175</v>
      </c>
      <c r="BL53" s="37" t="s">
        <v>175</v>
      </c>
      <c r="BM53" s="37" t="s">
        <v>175</v>
      </c>
      <c r="BN53" s="37" t="s">
        <v>175</v>
      </c>
      <c r="BO53" s="37" t="s">
        <v>175</v>
      </c>
      <c r="BP53" s="37" t="s">
        <v>175</v>
      </c>
      <c r="BQ53" s="37" t="s">
        <v>175</v>
      </c>
      <c r="BR53" s="37" t="s">
        <v>175</v>
      </c>
      <c r="BS53" s="37" t="s">
        <v>175</v>
      </c>
      <c r="BT53" s="37" t="s">
        <v>175</v>
      </c>
      <c r="BU53" s="37" t="s">
        <v>175</v>
      </c>
      <c r="BV53" s="37" t="s">
        <v>175</v>
      </c>
      <c r="BW53" s="37" t="s">
        <v>175</v>
      </c>
      <c r="BX53" s="37" t="s">
        <v>175</v>
      </c>
      <c r="BY53" s="37" t="s">
        <v>175</v>
      </c>
      <c r="BZ53" s="37" t="s">
        <v>175</v>
      </c>
      <c r="CA53" s="37" t="s">
        <v>175</v>
      </c>
      <c r="CB53" s="37" t="s">
        <v>175</v>
      </c>
      <c r="CC53" s="37" t="s">
        <v>175</v>
      </c>
      <c r="CD53" s="37" t="s">
        <v>175</v>
      </c>
      <c r="CE53" s="37" t="s">
        <v>175</v>
      </c>
      <c r="CF53" s="37" t="s">
        <v>175</v>
      </c>
      <c r="CG53" s="37" t="s">
        <v>175</v>
      </c>
      <c r="CH53" s="37" t="s">
        <v>175</v>
      </c>
      <c r="CI53" s="37" t="s">
        <v>175</v>
      </c>
      <c r="CJ53" s="37" t="s">
        <v>175</v>
      </c>
      <c r="CK53" s="37" t="s">
        <v>175</v>
      </c>
      <c r="CL53" s="37" t="s">
        <v>175</v>
      </c>
      <c r="CM53" s="37" t="s">
        <v>175</v>
      </c>
      <c r="CN53" s="37" t="s">
        <v>175</v>
      </c>
      <c r="CO53" s="37" t="s">
        <v>175</v>
      </c>
      <c r="CP53" s="37" t="s">
        <v>175</v>
      </c>
      <c r="CQ53" s="37" t="s">
        <v>175</v>
      </c>
      <c r="CR53" s="37" t="s">
        <v>175</v>
      </c>
      <c r="CS53" s="37" t="s">
        <v>175</v>
      </c>
      <c r="CT53" s="37" t="s">
        <v>175</v>
      </c>
      <c r="CU53" s="37" t="s">
        <v>175</v>
      </c>
      <c r="CV53" s="37" t="s">
        <v>175</v>
      </c>
      <c r="CW53" s="37" t="s">
        <v>175</v>
      </c>
      <c r="CX53" s="37" t="s">
        <v>175</v>
      </c>
      <c r="CY53" s="37" t="s">
        <v>175</v>
      </c>
      <c r="CZ53" s="37" t="s">
        <v>175</v>
      </c>
    </row>
    <row r="54" spans="1:104" ht="139.5" customHeight="1" x14ac:dyDescent="0.25">
      <c r="A54" s="31" t="s">
        <v>166</v>
      </c>
      <c r="B54" s="32" t="s">
        <v>212</v>
      </c>
      <c r="C54" s="38" t="s">
        <v>176</v>
      </c>
      <c r="D54" s="17">
        <v>741.92399999999998</v>
      </c>
      <c r="E54" s="19">
        <f>(840.16468406+0.276+0.039+1.39505766+23.64246736)/1.2</f>
        <v>721.26434089999998</v>
      </c>
      <c r="F54" s="24" t="s">
        <v>175</v>
      </c>
      <c r="G54" s="24" t="s">
        <v>175</v>
      </c>
      <c r="H54" s="24" t="s">
        <v>175</v>
      </c>
      <c r="I54" s="24" t="s">
        <v>175</v>
      </c>
      <c r="J54" s="24" t="s">
        <v>175</v>
      </c>
      <c r="K54" s="24" t="s">
        <v>175</v>
      </c>
      <c r="L54" s="24" t="s">
        <v>175</v>
      </c>
      <c r="M54" s="24" t="s">
        <v>175</v>
      </c>
      <c r="N54" s="24" t="s">
        <v>175</v>
      </c>
      <c r="O54" s="24" t="s">
        <v>175</v>
      </c>
      <c r="P54" s="24" t="s">
        <v>175</v>
      </c>
      <c r="Q54" s="24" t="s">
        <v>175</v>
      </c>
      <c r="R54" s="24" t="s">
        <v>175</v>
      </c>
      <c r="S54" s="24" t="s">
        <v>175</v>
      </c>
      <c r="T54" s="24" t="s">
        <v>175</v>
      </c>
      <c r="U54" s="24" t="s">
        <v>175</v>
      </c>
      <c r="V54" s="24" t="s">
        <v>175</v>
      </c>
      <c r="W54" s="24" t="s">
        <v>175</v>
      </c>
      <c r="X54" s="24" t="s">
        <v>175</v>
      </c>
      <c r="Y54" s="24" t="s">
        <v>175</v>
      </c>
      <c r="Z54" s="24" t="s">
        <v>175</v>
      </c>
      <c r="AA54" s="24" t="s">
        <v>175</v>
      </c>
      <c r="AB54" s="24" t="s">
        <v>175</v>
      </c>
      <c r="AC54" s="24" t="s">
        <v>175</v>
      </c>
      <c r="AD54" s="24" t="s">
        <v>175</v>
      </c>
      <c r="AE54" s="24" t="s">
        <v>175</v>
      </c>
      <c r="AF54" s="24" t="s">
        <v>175</v>
      </c>
      <c r="AG54" s="24" t="s">
        <v>175</v>
      </c>
      <c r="AH54" s="24" t="s">
        <v>175</v>
      </c>
      <c r="AI54" s="24" t="s">
        <v>175</v>
      </c>
      <c r="AJ54" s="34">
        <v>80</v>
      </c>
      <c r="AK54" s="24" t="s">
        <v>175</v>
      </c>
      <c r="AL54" s="24" t="s">
        <v>175</v>
      </c>
      <c r="AM54" s="34">
        <v>40</v>
      </c>
      <c r="AN54" s="24" t="s">
        <v>175</v>
      </c>
      <c r="AO54" s="24" t="s">
        <v>175</v>
      </c>
      <c r="AP54" s="24" t="s">
        <v>175</v>
      </c>
      <c r="AQ54" s="24" t="s">
        <v>175</v>
      </c>
      <c r="AR54" s="24" t="s">
        <v>175</v>
      </c>
      <c r="AS54" s="24" t="s">
        <v>175</v>
      </c>
      <c r="AT54" s="24" t="s">
        <v>175</v>
      </c>
      <c r="AU54" s="24" t="s">
        <v>175</v>
      </c>
      <c r="AV54" s="24" t="s">
        <v>175</v>
      </c>
      <c r="AW54" s="19">
        <v>0</v>
      </c>
      <c r="AX54" s="15">
        <v>80</v>
      </c>
      <c r="AY54" s="24" t="s">
        <v>175</v>
      </c>
      <c r="AZ54" s="24" t="s">
        <v>175</v>
      </c>
      <c r="BA54" s="15">
        <v>40</v>
      </c>
      <c r="BB54" s="24" t="s">
        <v>175</v>
      </c>
      <c r="BC54" s="24" t="s">
        <v>175</v>
      </c>
      <c r="BD54" s="19">
        <v>0</v>
      </c>
      <c r="BE54" s="24" t="s">
        <v>175</v>
      </c>
      <c r="BF54" s="24" t="s">
        <v>175</v>
      </c>
      <c r="BG54" s="24" t="s">
        <v>175</v>
      </c>
      <c r="BH54" s="24" t="s">
        <v>175</v>
      </c>
      <c r="BI54" s="24" t="s">
        <v>175</v>
      </c>
      <c r="BJ54" s="24" t="s">
        <v>175</v>
      </c>
      <c r="BK54" s="17">
        <f>D54</f>
        <v>741.92399999999998</v>
      </c>
      <c r="BL54" s="24" t="s">
        <v>175</v>
      </c>
      <c r="BM54" s="24" t="s">
        <v>175</v>
      </c>
      <c r="BN54" s="24" t="s">
        <v>175</v>
      </c>
      <c r="BO54" s="24" t="s">
        <v>175</v>
      </c>
      <c r="BP54" s="24" t="s">
        <v>175</v>
      </c>
      <c r="BQ54" s="24" t="s">
        <v>175</v>
      </c>
      <c r="BR54" s="19">
        <f>E54</f>
        <v>721.26434089999998</v>
      </c>
      <c r="BS54" s="15">
        <v>80</v>
      </c>
      <c r="BT54" s="24" t="s">
        <v>175</v>
      </c>
      <c r="BU54" s="24" t="s">
        <v>175</v>
      </c>
      <c r="BV54" s="15">
        <v>40</v>
      </c>
      <c r="BW54" s="24" t="s">
        <v>175</v>
      </c>
      <c r="BX54" s="24" t="s">
        <v>175</v>
      </c>
      <c r="BY54" s="24" t="s">
        <v>175</v>
      </c>
      <c r="BZ54" s="24" t="s">
        <v>175</v>
      </c>
      <c r="CA54" s="24" t="s">
        <v>175</v>
      </c>
      <c r="CB54" s="24" t="s">
        <v>175</v>
      </c>
      <c r="CC54" s="24" t="s">
        <v>175</v>
      </c>
      <c r="CD54" s="24" t="s">
        <v>175</v>
      </c>
      <c r="CE54" s="24" t="s">
        <v>175</v>
      </c>
      <c r="CF54" s="24" t="s">
        <v>175</v>
      </c>
      <c r="CG54" s="24" t="s">
        <v>175</v>
      </c>
      <c r="CH54" s="24" t="s">
        <v>175</v>
      </c>
      <c r="CI54" s="24" t="s">
        <v>175</v>
      </c>
      <c r="CJ54" s="24" t="s">
        <v>175</v>
      </c>
      <c r="CK54" s="24" t="s">
        <v>175</v>
      </c>
      <c r="CL54" s="24" t="s">
        <v>175</v>
      </c>
      <c r="CM54" s="19">
        <f>890.308/1.2</f>
        <v>741.9233333333334</v>
      </c>
      <c r="CN54" s="15">
        <v>80</v>
      </c>
      <c r="CO54" s="24" t="s">
        <v>175</v>
      </c>
      <c r="CP54" s="24" t="s">
        <v>175</v>
      </c>
      <c r="CQ54" s="15">
        <v>40</v>
      </c>
      <c r="CR54" s="24" t="s">
        <v>175</v>
      </c>
      <c r="CS54" s="24" t="s">
        <v>175</v>
      </c>
      <c r="CT54" s="19">
        <f>E54</f>
        <v>721.26434089999998</v>
      </c>
      <c r="CU54" s="15">
        <v>80</v>
      </c>
      <c r="CV54" s="24" t="s">
        <v>175</v>
      </c>
      <c r="CW54" s="24" t="s">
        <v>175</v>
      </c>
      <c r="CX54" s="15">
        <v>40</v>
      </c>
      <c r="CY54" s="24" t="s">
        <v>175</v>
      </c>
      <c r="CZ54" s="39" t="s">
        <v>211</v>
      </c>
    </row>
    <row r="55" spans="1:104" s="42" customFormat="1" ht="89.25" x14ac:dyDescent="0.25">
      <c r="A55" s="31" t="s">
        <v>214</v>
      </c>
      <c r="B55" s="45" t="s">
        <v>226</v>
      </c>
      <c r="C55" s="40" t="s">
        <v>224</v>
      </c>
      <c r="D55" s="19">
        <f>103.84/1.2</f>
        <v>86.533333333333346</v>
      </c>
      <c r="E55" s="19">
        <v>0</v>
      </c>
      <c r="F55" s="24" t="s">
        <v>175</v>
      </c>
      <c r="G55" s="24" t="s">
        <v>175</v>
      </c>
      <c r="H55" s="24" t="s">
        <v>175</v>
      </c>
      <c r="I55" s="24" t="s">
        <v>175</v>
      </c>
      <c r="J55" s="24" t="s">
        <v>175</v>
      </c>
      <c r="K55" s="24" t="s">
        <v>175</v>
      </c>
      <c r="L55" s="24" t="s">
        <v>175</v>
      </c>
      <c r="M55" s="24" t="s">
        <v>175</v>
      </c>
      <c r="N55" s="24" t="s">
        <v>175</v>
      </c>
      <c r="O55" s="24" t="s">
        <v>175</v>
      </c>
      <c r="P55" s="24" t="s">
        <v>175</v>
      </c>
      <c r="Q55" s="24" t="s">
        <v>175</v>
      </c>
      <c r="R55" s="24" t="s">
        <v>175</v>
      </c>
      <c r="S55" s="24" t="s">
        <v>175</v>
      </c>
      <c r="T55" s="24" t="s">
        <v>175</v>
      </c>
      <c r="U55" s="24" t="s">
        <v>175</v>
      </c>
      <c r="V55" s="24" t="s">
        <v>175</v>
      </c>
      <c r="W55" s="24" t="s">
        <v>175</v>
      </c>
      <c r="X55" s="24" t="s">
        <v>175</v>
      </c>
      <c r="Y55" s="24" t="s">
        <v>175</v>
      </c>
      <c r="Z55" s="24" t="s">
        <v>175</v>
      </c>
      <c r="AA55" s="24" t="s">
        <v>175</v>
      </c>
      <c r="AB55" s="24" t="s">
        <v>175</v>
      </c>
      <c r="AC55" s="24" t="s">
        <v>175</v>
      </c>
      <c r="AD55" s="24" t="s">
        <v>175</v>
      </c>
      <c r="AE55" s="24" t="s">
        <v>175</v>
      </c>
      <c r="AF55" s="24" t="s">
        <v>175</v>
      </c>
      <c r="AG55" s="24" t="s">
        <v>175</v>
      </c>
      <c r="AH55" s="24" t="s">
        <v>175</v>
      </c>
      <c r="AI55" s="24" t="s">
        <v>175</v>
      </c>
      <c r="AJ55" s="24" t="s">
        <v>175</v>
      </c>
      <c r="AK55" s="24" t="s">
        <v>175</v>
      </c>
      <c r="AL55" s="24" t="s">
        <v>175</v>
      </c>
      <c r="AM55" s="24" t="s">
        <v>175</v>
      </c>
      <c r="AN55" s="24" t="s">
        <v>175</v>
      </c>
      <c r="AO55" s="24" t="s">
        <v>175</v>
      </c>
      <c r="AP55" s="24" t="s">
        <v>175</v>
      </c>
      <c r="AQ55" s="24" t="s">
        <v>175</v>
      </c>
      <c r="AR55" s="24" t="s">
        <v>175</v>
      </c>
      <c r="AS55" s="24" t="s">
        <v>175</v>
      </c>
      <c r="AT55" s="24" t="s">
        <v>175</v>
      </c>
      <c r="AU55" s="24" t="s">
        <v>175</v>
      </c>
      <c r="AV55" s="24" t="s">
        <v>175</v>
      </c>
      <c r="AW55" s="24" t="s">
        <v>175</v>
      </c>
      <c r="AX55" s="24" t="s">
        <v>175</v>
      </c>
      <c r="AY55" s="24" t="s">
        <v>175</v>
      </c>
      <c r="AZ55" s="24" t="s">
        <v>175</v>
      </c>
      <c r="BA55" s="24" t="s">
        <v>175</v>
      </c>
      <c r="BB55" s="24" t="s">
        <v>175</v>
      </c>
      <c r="BC55" s="24" t="s">
        <v>175</v>
      </c>
      <c r="BD55" s="24" t="s">
        <v>175</v>
      </c>
      <c r="BE55" s="24" t="s">
        <v>175</v>
      </c>
      <c r="BF55" s="24" t="s">
        <v>175</v>
      </c>
      <c r="BG55" s="24" t="s">
        <v>175</v>
      </c>
      <c r="BH55" s="24" t="s">
        <v>175</v>
      </c>
      <c r="BI55" s="24" t="s">
        <v>175</v>
      </c>
      <c r="BJ55" s="24" t="s">
        <v>175</v>
      </c>
      <c r="BK55" s="19">
        <f>103.84/1.2</f>
        <v>86.533333333333346</v>
      </c>
      <c r="BL55" s="24" t="s">
        <v>175</v>
      </c>
      <c r="BM55" s="24" t="s">
        <v>175</v>
      </c>
      <c r="BN55" s="24" t="s">
        <v>175</v>
      </c>
      <c r="BO55" s="24" t="s">
        <v>175</v>
      </c>
      <c r="BP55" s="24" t="s">
        <v>175</v>
      </c>
      <c r="BQ55" s="24" t="s">
        <v>175</v>
      </c>
      <c r="BR55" s="19">
        <v>0</v>
      </c>
      <c r="BS55" s="24" t="s">
        <v>175</v>
      </c>
      <c r="BT55" s="24" t="s">
        <v>175</v>
      </c>
      <c r="BU55" s="24" t="s">
        <v>175</v>
      </c>
      <c r="BV55" s="24" t="s">
        <v>175</v>
      </c>
      <c r="BW55" s="24" t="s">
        <v>175</v>
      </c>
      <c r="BX55" s="24" t="s">
        <v>175</v>
      </c>
      <c r="BY55" s="24" t="s">
        <v>175</v>
      </c>
      <c r="BZ55" s="24" t="s">
        <v>175</v>
      </c>
      <c r="CA55" s="24" t="s">
        <v>175</v>
      </c>
      <c r="CB55" s="24" t="s">
        <v>175</v>
      </c>
      <c r="CC55" s="24" t="s">
        <v>175</v>
      </c>
      <c r="CD55" s="24" t="s">
        <v>175</v>
      </c>
      <c r="CE55" s="24" t="s">
        <v>175</v>
      </c>
      <c r="CF55" s="19"/>
      <c r="CG55" s="24" t="s">
        <v>175</v>
      </c>
      <c r="CH55" s="24" t="s">
        <v>175</v>
      </c>
      <c r="CI55" s="24" t="s">
        <v>175</v>
      </c>
      <c r="CJ55" s="24" t="s">
        <v>175</v>
      </c>
      <c r="CK55" s="24" t="s">
        <v>175</v>
      </c>
      <c r="CL55" s="24" t="s">
        <v>175</v>
      </c>
      <c r="CM55" s="19">
        <f>103.84/1.2</f>
        <v>86.533333333333346</v>
      </c>
      <c r="CN55" s="24" t="s">
        <v>175</v>
      </c>
      <c r="CO55" s="24" t="s">
        <v>175</v>
      </c>
      <c r="CP55" s="24" t="s">
        <v>175</v>
      </c>
      <c r="CQ55" s="24" t="s">
        <v>175</v>
      </c>
      <c r="CR55" s="24" t="s">
        <v>175</v>
      </c>
      <c r="CS55" s="24" t="s">
        <v>175</v>
      </c>
      <c r="CT55" s="19">
        <v>0</v>
      </c>
      <c r="CU55" s="24" t="s">
        <v>175</v>
      </c>
      <c r="CV55" s="24" t="s">
        <v>175</v>
      </c>
      <c r="CW55" s="24" t="s">
        <v>175</v>
      </c>
      <c r="CX55" s="24" t="s">
        <v>175</v>
      </c>
      <c r="CY55" s="24" t="s">
        <v>175</v>
      </c>
      <c r="CZ55" s="24" t="s">
        <v>175</v>
      </c>
    </row>
    <row r="56" spans="1:104" s="42" customFormat="1" ht="114.75" x14ac:dyDescent="0.25">
      <c r="A56" s="31" t="s">
        <v>215</v>
      </c>
      <c r="B56" s="45" t="s">
        <v>227</v>
      </c>
      <c r="C56" s="40" t="s">
        <v>225</v>
      </c>
      <c r="D56" s="19">
        <f>55.84/1.2</f>
        <v>46.533333333333339</v>
      </c>
      <c r="E56" s="19">
        <v>0</v>
      </c>
      <c r="F56" s="24" t="s">
        <v>175</v>
      </c>
      <c r="G56" s="24" t="s">
        <v>175</v>
      </c>
      <c r="H56" s="24" t="s">
        <v>175</v>
      </c>
      <c r="I56" s="24" t="s">
        <v>175</v>
      </c>
      <c r="J56" s="24" t="s">
        <v>175</v>
      </c>
      <c r="K56" s="24" t="s">
        <v>175</v>
      </c>
      <c r="L56" s="24" t="s">
        <v>175</v>
      </c>
      <c r="M56" s="24" t="s">
        <v>175</v>
      </c>
      <c r="N56" s="24" t="s">
        <v>175</v>
      </c>
      <c r="O56" s="24" t="s">
        <v>175</v>
      </c>
      <c r="P56" s="24" t="s">
        <v>175</v>
      </c>
      <c r="Q56" s="24" t="s">
        <v>175</v>
      </c>
      <c r="R56" s="24" t="s">
        <v>175</v>
      </c>
      <c r="S56" s="24" t="s">
        <v>175</v>
      </c>
      <c r="T56" s="24" t="s">
        <v>175</v>
      </c>
      <c r="U56" s="24" t="s">
        <v>175</v>
      </c>
      <c r="V56" s="24" t="s">
        <v>175</v>
      </c>
      <c r="W56" s="24" t="s">
        <v>175</v>
      </c>
      <c r="X56" s="24" t="s">
        <v>175</v>
      </c>
      <c r="Y56" s="24" t="s">
        <v>175</v>
      </c>
      <c r="Z56" s="24" t="s">
        <v>175</v>
      </c>
      <c r="AA56" s="24" t="s">
        <v>175</v>
      </c>
      <c r="AB56" s="24" t="s">
        <v>175</v>
      </c>
      <c r="AC56" s="24" t="s">
        <v>175</v>
      </c>
      <c r="AD56" s="24" t="s">
        <v>175</v>
      </c>
      <c r="AE56" s="24" t="s">
        <v>175</v>
      </c>
      <c r="AF56" s="24" t="s">
        <v>175</v>
      </c>
      <c r="AG56" s="24" t="s">
        <v>175</v>
      </c>
      <c r="AH56" s="24" t="s">
        <v>175</v>
      </c>
      <c r="AI56" s="24" t="s">
        <v>175</v>
      </c>
      <c r="AJ56" s="24" t="s">
        <v>175</v>
      </c>
      <c r="AK56" s="24" t="s">
        <v>175</v>
      </c>
      <c r="AL56" s="24" t="s">
        <v>175</v>
      </c>
      <c r="AM56" s="24" t="s">
        <v>175</v>
      </c>
      <c r="AN56" s="24" t="s">
        <v>175</v>
      </c>
      <c r="AO56" s="24" t="s">
        <v>175</v>
      </c>
      <c r="AP56" s="24" t="s">
        <v>175</v>
      </c>
      <c r="AQ56" s="24" t="s">
        <v>175</v>
      </c>
      <c r="AR56" s="24" t="s">
        <v>175</v>
      </c>
      <c r="AS56" s="24" t="s">
        <v>175</v>
      </c>
      <c r="AT56" s="24" t="s">
        <v>175</v>
      </c>
      <c r="AU56" s="24" t="s">
        <v>175</v>
      </c>
      <c r="AV56" s="24" t="s">
        <v>175</v>
      </c>
      <c r="AW56" s="24" t="s">
        <v>175</v>
      </c>
      <c r="AX56" s="24" t="s">
        <v>175</v>
      </c>
      <c r="AY56" s="24" t="s">
        <v>175</v>
      </c>
      <c r="AZ56" s="24" t="s">
        <v>175</v>
      </c>
      <c r="BA56" s="24" t="s">
        <v>175</v>
      </c>
      <c r="BB56" s="24" t="s">
        <v>175</v>
      </c>
      <c r="BC56" s="24" t="s">
        <v>175</v>
      </c>
      <c r="BD56" s="24" t="s">
        <v>175</v>
      </c>
      <c r="BE56" s="24" t="s">
        <v>175</v>
      </c>
      <c r="BF56" s="24" t="s">
        <v>175</v>
      </c>
      <c r="BG56" s="24" t="s">
        <v>175</v>
      </c>
      <c r="BH56" s="24" t="s">
        <v>175</v>
      </c>
      <c r="BI56" s="24" t="s">
        <v>175</v>
      </c>
      <c r="BJ56" s="24" t="s">
        <v>175</v>
      </c>
      <c r="BK56" s="19">
        <f>55.84/1.2</f>
        <v>46.533333333333339</v>
      </c>
      <c r="BL56" s="24" t="s">
        <v>175</v>
      </c>
      <c r="BM56" s="24" t="s">
        <v>175</v>
      </c>
      <c r="BN56" s="15">
        <v>4.2300000000000004</v>
      </c>
      <c r="BO56" s="24" t="s">
        <v>175</v>
      </c>
      <c r="BP56" s="24" t="s">
        <v>175</v>
      </c>
      <c r="BQ56" s="24" t="s">
        <v>175</v>
      </c>
      <c r="BR56" s="19">
        <v>0</v>
      </c>
      <c r="BS56" s="24" t="s">
        <v>175</v>
      </c>
      <c r="BT56" s="24" t="s">
        <v>175</v>
      </c>
      <c r="BU56" s="24" t="s">
        <v>175</v>
      </c>
      <c r="BV56" s="24" t="s">
        <v>175</v>
      </c>
      <c r="BW56" s="24" t="s">
        <v>175</v>
      </c>
      <c r="BX56" s="24" t="s">
        <v>175</v>
      </c>
      <c r="BY56" s="24" t="s">
        <v>175</v>
      </c>
      <c r="BZ56" s="24" t="s">
        <v>175</v>
      </c>
      <c r="CA56" s="24" t="s">
        <v>175</v>
      </c>
      <c r="CB56" s="24" t="s">
        <v>175</v>
      </c>
      <c r="CC56" s="24" t="s">
        <v>175</v>
      </c>
      <c r="CD56" s="24" t="s">
        <v>175</v>
      </c>
      <c r="CE56" s="24" t="s">
        <v>175</v>
      </c>
      <c r="CF56" s="19">
        <v>0</v>
      </c>
      <c r="CG56" s="24" t="s">
        <v>175</v>
      </c>
      <c r="CH56" s="24" t="s">
        <v>175</v>
      </c>
      <c r="CI56" s="24" t="s">
        <v>175</v>
      </c>
      <c r="CJ56" s="24" t="s">
        <v>175</v>
      </c>
      <c r="CK56" s="24" t="s">
        <v>175</v>
      </c>
      <c r="CL56" s="24" t="s">
        <v>175</v>
      </c>
      <c r="CM56" s="19">
        <f>55.84/1.2</f>
        <v>46.533333333333339</v>
      </c>
      <c r="CN56" s="24" t="s">
        <v>175</v>
      </c>
      <c r="CO56" s="24" t="s">
        <v>175</v>
      </c>
      <c r="CP56" s="24" t="s">
        <v>175</v>
      </c>
      <c r="CQ56" s="24" t="s">
        <v>175</v>
      </c>
      <c r="CR56" s="24" t="s">
        <v>175</v>
      </c>
      <c r="CS56" s="24" t="s">
        <v>175</v>
      </c>
      <c r="CT56" s="19">
        <v>0</v>
      </c>
      <c r="CU56" s="24" t="s">
        <v>175</v>
      </c>
      <c r="CV56" s="24" t="s">
        <v>175</v>
      </c>
      <c r="CW56" s="24" t="s">
        <v>175</v>
      </c>
      <c r="CX56" s="24" t="s">
        <v>175</v>
      </c>
      <c r="CY56" s="24" t="s">
        <v>175</v>
      </c>
      <c r="CZ56" s="24" t="s">
        <v>175</v>
      </c>
    </row>
    <row r="57" spans="1:104" ht="51" x14ac:dyDescent="0.25">
      <c r="A57" s="31" t="s">
        <v>216</v>
      </c>
      <c r="B57" s="22" t="s">
        <v>219</v>
      </c>
      <c r="C57" s="40"/>
      <c r="D57" s="24">
        <v>0</v>
      </c>
      <c r="E57" s="19">
        <f>1.0641/1.2</f>
        <v>0.88675000000000004</v>
      </c>
      <c r="F57" s="24" t="s">
        <v>175</v>
      </c>
      <c r="G57" s="24" t="s">
        <v>175</v>
      </c>
      <c r="H57" s="24" t="s">
        <v>175</v>
      </c>
      <c r="I57" s="24" t="s">
        <v>175</v>
      </c>
      <c r="J57" s="24" t="s">
        <v>175</v>
      </c>
      <c r="K57" s="24" t="s">
        <v>175</v>
      </c>
      <c r="L57" s="24" t="s">
        <v>175</v>
      </c>
      <c r="M57" s="24" t="s">
        <v>175</v>
      </c>
      <c r="N57" s="24" t="s">
        <v>175</v>
      </c>
      <c r="O57" s="24" t="s">
        <v>175</v>
      </c>
      <c r="P57" s="24" t="s">
        <v>175</v>
      </c>
      <c r="Q57" s="24" t="s">
        <v>175</v>
      </c>
      <c r="R57" s="24" t="s">
        <v>175</v>
      </c>
      <c r="S57" s="24" t="s">
        <v>175</v>
      </c>
      <c r="T57" s="24" t="s">
        <v>175</v>
      </c>
      <c r="U57" s="24" t="s">
        <v>175</v>
      </c>
      <c r="V57" s="24" t="s">
        <v>175</v>
      </c>
      <c r="W57" s="24" t="s">
        <v>175</v>
      </c>
      <c r="X57" s="24" t="s">
        <v>175</v>
      </c>
      <c r="Y57" s="24" t="s">
        <v>175</v>
      </c>
      <c r="Z57" s="24" t="s">
        <v>175</v>
      </c>
      <c r="AA57" s="24" t="s">
        <v>175</v>
      </c>
      <c r="AB57" s="24" t="s">
        <v>175</v>
      </c>
      <c r="AC57" s="24" t="s">
        <v>175</v>
      </c>
      <c r="AD57" s="24" t="s">
        <v>175</v>
      </c>
      <c r="AE57" s="24" t="s">
        <v>175</v>
      </c>
      <c r="AF57" s="24" t="s">
        <v>175</v>
      </c>
      <c r="AG57" s="24" t="s">
        <v>175</v>
      </c>
      <c r="AH57" s="24" t="s">
        <v>175</v>
      </c>
      <c r="AI57" s="24" t="s">
        <v>175</v>
      </c>
      <c r="AJ57" s="24" t="s">
        <v>175</v>
      </c>
      <c r="AK57" s="24" t="s">
        <v>175</v>
      </c>
      <c r="AL57" s="24" t="s">
        <v>175</v>
      </c>
      <c r="AM57" s="24" t="s">
        <v>175</v>
      </c>
      <c r="AN57" s="24" t="s">
        <v>175</v>
      </c>
      <c r="AO57" s="24" t="s">
        <v>175</v>
      </c>
      <c r="AP57" s="24" t="s">
        <v>175</v>
      </c>
      <c r="AQ57" s="24" t="s">
        <v>175</v>
      </c>
      <c r="AR57" s="24" t="s">
        <v>175</v>
      </c>
      <c r="AS57" s="24" t="s">
        <v>175</v>
      </c>
      <c r="AT57" s="24" t="s">
        <v>175</v>
      </c>
      <c r="AU57" s="24" t="s">
        <v>175</v>
      </c>
      <c r="AV57" s="24" t="s">
        <v>175</v>
      </c>
      <c r="AW57" s="24">
        <v>0</v>
      </c>
      <c r="AX57" s="24" t="s">
        <v>175</v>
      </c>
      <c r="AY57" s="24" t="s">
        <v>175</v>
      </c>
      <c r="AZ57" s="24" t="s">
        <v>175</v>
      </c>
      <c r="BA57" s="24" t="s">
        <v>175</v>
      </c>
      <c r="BB57" s="24" t="s">
        <v>175</v>
      </c>
      <c r="BC57" s="24" t="s">
        <v>175</v>
      </c>
      <c r="BD57" s="24">
        <v>0</v>
      </c>
      <c r="BE57" s="24" t="s">
        <v>175</v>
      </c>
      <c r="BF57" s="24" t="s">
        <v>175</v>
      </c>
      <c r="BG57" s="24" t="s">
        <v>175</v>
      </c>
      <c r="BH57" s="24" t="s">
        <v>175</v>
      </c>
      <c r="BI57" s="24" t="s">
        <v>175</v>
      </c>
      <c r="BJ57" s="24" t="s">
        <v>175</v>
      </c>
      <c r="BK57" s="15">
        <v>0</v>
      </c>
      <c r="BL57" s="24" t="s">
        <v>175</v>
      </c>
      <c r="BM57" s="24" t="s">
        <v>175</v>
      </c>
      <c r="BN57" s="24" t="s">
        <v>175</v>
      </c>
      <c r="BO57" s="24" t="s">
        <v>175</v>
      </c>
      <c r="BP57" s="24" t="s">
        <v>175</v>
      </c>
      <c r="BQ57" s="24" t="s">
        <v>175</v>
      </c>
      <c r="BR57" s="19">
        <f>1.0641/1.2</f>
        <v>0.88675000000000004</v>
      </c>
      <c r="BS57" s="24" t="s">
        <v>175</v>
      </c>
      <c r="BT57" s="24" t="s">
        <v>175</v>
      </c>
      <c r="BU57" s="24" t="s">
        <v>175</v>
      </c>
      <c r="BV57" s="24" t="s">
        <v>175</v>
      </c>
      <c r="BW57" s="24" t="s">
        <v>175</v>
      </c>
      <c r="BX57" s="24" t="s">
        <v>175</v>
      </c>
      <c r="BY57" s="24" t="s">
        <v>175</v>
      </c>
      <c r="BZ57" s="24" t="s">
        <v>175</v>
      </c>
      <c r="CA57" s="24" t="s">
        <v>175</v>
      </c>
      <c r="CB57" s="24" t="s">
        <v>175</v>
      </c>
      <c r="CC57" s="24" t="s">
        <v>175</v>
      </c>
      <c r="CD57" s="24" t="s">
        <v>175</v>
      </c>
      <c r="CE57" s="24" t="s">
        <v>175</v>
      </c>
      <c r="CF57" s="24" t="s">
        <v>175</v>
      </c>
      <c r="CG57" s="24" t="s">
        <v>175</v>
      </c>
      <c r="CH57" s="24" t="s">
        <v>175</v>
      </c>
      <c r="CI57" s="24" t="s">
        <v>175</v>
      </c>
      <c r="CJ57" s="24" t="s">
        <v>175</v>
      </c>
      <c r="CK57" s="24" t="s">
        <v>175</v>
      </c>
      <c r="CL57" s="24" t="s">
        <v>175</v>
      </c>
      <c r="CM57" s="24">
        <v>0</v>
      </c>
      <c r="CN57" s="24" t="s">
        <v>175</v>
      </c>
      <c r="CO57" s="24" t="s">
        <v>175</v>
      </c>
      <c r="CP57" s="24" t="s">
        <v>175</v>
      </c>
      <c r="CQ57" s="24" t="s">
        <v>175</v>
      </c>
      <c r="CR57" s="24" t="s">
        <v>175</v>
      </c>
      <c r="CS57" s="24" t="s">
        <v>175</v>
      </c>
      <c r="CT57" s="19">
        <f>1.0641/1.2</f>
        <v>0.88675000000000004</v>
      </c>
      <c r="CU57" s="24" t="s">
        <v>175</v>
      </c>
      <c r="CV57" s="24" t="s">
        <v>175</v>
      </c>
      <c r="CW57" s="24" t="s">
        <v>175</v>
      </c>
      <c r="CX57" s="24" t="s">
        <v>175</v>
      </c>
      <c r="CY57" s="24" t="s">
        <v>175</v>
      </c>
      <c r="CZ57" s="24" t="s">
        <v>175</v>
      </c>
    </row>
    <row r="58" spans="1:104" s="42" customFormat="1" ht="25.5" x14ac:dyDescent="0.25">
      <c r="A58" s="31" t="s">
        <v>221</v>
      </c>
      <c r="B58" s="22" t="s">
        <v>222</v>
      </c>
      <c r="C58" s="40"/>
      <c r="D58" s="24">
        <v>0</v>
      </c>
      <c r="E58" s="19">
        <f>4.463/1.2</f>
        <v>3.7191666666666667</v>
      </c>
      <c r="F58" s="24" t="s">
        <v>175</v>
      </c>
      <c r="G58" s="24" t="s">
        <v>175</v>
      </c>
      <c r="H58" s="24" t="s">
        <v>175</v>
      </c>
      <c r="I58" s="24" t="s">
        <v>175</v>
      </c>
      <c r="J58" s="24" t="s">
        <v>175</v>
      </c>
      <c r="K58" s="24" t="s">
        <v>175</v>
      </c>
      <c r="L58" s="24" t="s">
        <v>175</v>
      </c>
      <c r="M58" s="24" t="s">
        <v>175</v>
      </c>
      <c r="N58" s="24" t="s">
        <v>175</v>
      </c>
      <c r="O58" s="24" t="s">
        <v>175</v>
      </c>
      <c r="P58" s="24" t="s">
        <v>175</v>
      </c>
      <c r="Q58" s="24" t="s">
        <v>175</v>
      </c>
      <c r="R58" s="24" t="s">
        <v>175</v>
      </c>
      <c r="S58" s="24" t="s">
        <v>175</v>
      </c>
      <c r="T58" s="24" t="s">
        <v>175</v>
      </c>
      <c r="U58" s="24" t="s">
        <v>175</v>
      </c>
      <c r="V58" s="24" t="s">
        <v>175</v>
      </c>
      <c r="W58" s="24" t="s">
        <v>175</v>
      </c>
      <c r="X58" s="24" t="s">
        <v>175</v>
      </c>
      <c r="Y58" s="24" t="s">
        <v>175</v>
      </c>
      <c r="Z58" s="24" t="s">
        <v>175</v>
      </c>
      <c r="AA58" s="24" t="s">
        <v>175</v>
      </c>
      <c r="AB58" s="24" t="s">
        <v>175</v>
      </c>
      <c r="AC58" s="24" t="s">
        <v>175</v>
      </c>
      <c r="AD58" s="24" t="s">
        <v>175</v>
      </c>
      <c r="AE58" s="24" t="s">
        <v>175</v>
      </c>
      <c r="AF58" s="24" t="s">
        <v>175</v>
      </c>
      <c r="AG58" s="24" t="s">
        <v>175</v>
      </c>
      <c r="AH58" s="24" t="s">
        <v>175</v>
      </c>
      <c r="AI58" s="24" t="s">
        <v>175</v>
      </c>
      <c r="AJ58" s="24" t="s">
        <v>175</v>
      </c>
      <c r="AK58" s="24" t="s">
        <v>175</v>
      </c>
      <c r="AL58" s="24" t="s">
        <v>175</v>
      </c>
      <c r="AM58" s="24" t="s">
        <v>175</v>
      </c>
      <c r="AN58" s="24" t="s">
        <v>175</v>
      </c>
      <c r="AO58" s="24" t="s">
        <v>175</v>
      </c>
      <c r="AP58" s="24" t="s">
        <v>175</v>
      </c>
      <c r="AQ58" s="24" t="s">
        <v>175</v>
      </c>
      <c r="AR58" s="24" t="s">
        <v>175</v>
      </c>
      <c r="AS58" s="24" t="s">
        <v>175</v>
      </c>
      <c r="AT58" s="24" t="s">
        <v>175</v>
      </c>
      <c r="AU58" s="24" t="s">
        <v>175</v>
      </c>
      <c r="AV58" s="24" t="s">
        <v>175</v>
      </c>
      <c r="AW58" s="24">
        <v>0</v>
      </c>
      <c r="AX58" s="24" t="s">
        <v>175</v>
      </c>
      <c r="AY58" s="24" t="s">
        <v>175</v>
      </c>
      <c r="AZ58" s="24" t="s">
        <v>175</v>
      </c>
      <c r="BA58" s="24" t="s">
        <v>175</v>
      </c>
      <c r="BB58" s="24" t="s">
        <v>175</v>
      </c>
      <c r="BC58" s="24" t="s">
        <v>175</v>
      </c>
      <c r="BD58" s="24">
        <v>0</v>
      </c>
      <c r="BE58" s="24" t="s">
        <v>175</v>
      </c>
      <c r="BF58" s="24" t="s">
        <v>175</v>
      </c>
      <c r="BG58" s="24" t="s">
        <v>175</v>
      </c>
      <c r="BH58" s="24" t="s">
        <v>175</v>
      </c>
      <c r="BI58" s="24" t="s">
        <v>175</v>
      </c>
      <c r="BJ58" s="24" t="s">
        <v>175</v>
      </c>
      <c r="BK58" s="15">
        <v>0</v>
      </c>
      <c r="BL58" s="24" t="s">
        <v>175</v>
      </c>
      <c r="BM58" s="24" t="s">
        <v>175</v>
      </c>
      <c r="BN58" s="24" t="s">
        <v>175</v>
      </c>
      <c r="BO58" s="24" t="s">
        <v>175</v>
      </c>
      <c r="BP58" s="24" t="s">
        <v>175</v>
      </c>
      <c r="BQ58" s="24" t="s">
        <v>175</v>
      </c>
      <c r="BR58" s="19">
        <f>4.463/1.2</f>
        <v>3.7191666666666667</v>
      </c>
      <c r="BS58" s="24" t="s">
        <v>175</v>
      </c>
      <c r="BT58" s="24" t="s">
        <v>175</v>
      </c>
      <c r="BU58" s="24" t="s">
        <v>175</v>
      </c>
      <c r="BV58" s="24" t="s">
        <v>175</v>
      </c>
      <c r="BW58" s="24" t="s">
        <v>175</v>
      </c>
      <c r="BX58" s="24" t="s">
        <v>175</v>
      </c>
      <c r="BY58" s="24" t="s">
        <v>175</v>
      </c>
      <c r="BZ58" s="24" t="s">
        <v>175</v>
      </c>
      <c r="CA58" s="24" t="s">
        <v>175</v>
      </c>
      <c r="CB58" s="24" t="s">
        <v>175</v>
      </c>
      <c r="CC58" s="24" t="s">
        <v>175</v>
      </c>
      <c r="CD58" s="24" t="s">
        <v>175</v>
      </c>
      <c r="CE58" s="24" t="s">
        <v>175</v>
      </c>
      <c r="CF58" s="24" t="s">
        <v>175</v>
      </c>
      <c r="CG58" s="24" t="s">
        <v>175</v>
      </c>
      <c r="CH58" s="24" t="s">
        <v>175</v>
      </c>
      <c r="CI58" s="24" t="s">
        <v>175</v>
      </c>
      <c r="CJ58" s="24" t="s">
        <v>175</v>
      </c>
      <c r="CK58" s="24" t="s">
        <v>175</v>
      </c>
      <c r="CL58" s="24" t="s">
        <v>175</v>
      </c>
      <c r="CM58" s="24">
        <v>0</v>
      </c>
      <c r="CN58" s="24" t="s">
        <v>175</v>
      </c>
      <c r="CO58" s="24" t="s">
        <v>175</v>
      </c>
      <c r="CP58" s="24" t="s">
        <v>175</v>
      </c>
      <c r="CQ58" s="24" t="s">
        <v>175</v>
      </c>
      <c r="CR58" s="24" t="s">
        <v>175</v>
      </c>
      <c r="CS58" s="24" t="s">
        <v>175</v>
      </c>
      <c r="CT58" s="19">
        <f>4.463/1.2</f>
        <v>3.7191666666666667</v>
      </c>
      <c r="CU58" s="24" t="s">
        <v>175</v>
      </c>
      <c r="CV58" s="24" t="s">
        <v>175</v>
      </c>
      <c r="CW58" s="24" t="s">
        <v>175</v>
      </c>
      <c r="CX58" s="24" t="s">
        <v>175</v>
      </c>
      <c r="CY58" s="24" t="s">
        <v>175</v>
      </c>
      <c r="CZ58" s="24" t="s">
        <v>175</v>
      </c>
    </row>
    <row r="59" spans="1:104" s="43" customFormat="1" x14ac:dyDescent="0.25">
      <c r="A59" s="31" t="s">
        <v>228</v>
      </c>
      <c r="B59" s="22" t="s">
        <v>223</v>
      </c>
      <c r="C59" s="40"/>
      <c r="D59" s="24">
        <v>0</v>
      </c>
      <c r="E59" s="19">
        <f>6.561591/1.2*3</f>
        <v>16.4039775</v>
      </c>
      <c r="F59" s="24" t="s">
        <v>175</v>
      </c>
      <c r="G59" s="24" t="s">
        <v>175</v>
      </c>
      <c r="H59" s="24" t="s">
        <v>175</v>
      </c>
      <c r="I59" s="24" t="s">
        <v>175</v>
      </c>
      <c r="J59" s="24" t="s">
        <v>175</v>
      </c>
      <c r="K59" s="24" t="s">
        <v>175</v>
      </c>
      <c r="L59" s="24" t="s">
        <v>175</v>
      </c>
      <c r="M59" s="24" t="s">
        <v>175</v>
      </c>
      <c r="N59" s="24" t="s">
        <v>175</v>
      </c>
      <c r="O59" s="24" t="s">
        <v>175</v>
      </c>
      <c r="P59" s="24" t="s">
        <v>175</v>
      </c>
      <c r="Q59" s="24" t="s">
        <v>175</v>
      </c>
      <c r="R59" s="24" t="s">
        <v>175</v>
      </c>
      <c r="S59" s="24" t="s">
        <v>175</v>
      </c>
      <c r="T59" s="24" t="s">
        <v>175</v>
      </c>
      <c r="U59" s="24" t="s">
        <v>175</v>
      </c>
      <c r="V59" s="24" t="s">
        <v>175</v>
      </c>
      <c r="W59" s="24" t="s">
        <v>175</v>
      </c>
      <c r="X59" s="24" t="s">
        <v>175</v>
      </c>
      <c r="Y59" s="24" t="s">
        <v>175</v>
      </c>
      <c r="Z59" s="24" t="s">
        <v>175</v>
      </c>
      <c r="AA59" s="24" t="s">
        <v>175</v>
      </c>
      <c r="AB59" s="24" t="s">
        <v>175</v>
      </c>
      <c r="AC59" s="24" t="s">
        <v>175</v>
      </c>
      <c r="AD59" s="24" t="s">
        <v>175</v>
      </c>
      <c r="AE59" s="24" t="s">
        <v>175</v>
      </c>
      <c r="AF59" s="24" t="s">
        <v>175</v>
      </c>
      <c r="AG59" s="24" t="s">
        <v>175</v>
      </c>
      <c r="AH59" s="24" t="s">
        <v>175</v>
      </c>
      <c r="AI59" s="24" t="s">
        <v>175</v>
      </c>
      <c r="AJ59" s="24" t="s">
        <v>175</v>
      </c>
      <c r="AK59" s="24" t="s">
        <v>175</v>
      </c>
      <c r="AL59" s="24" t="s">
        <v>175</v>
      </c>
      <c r="AM59" s="24" t="s">
        <v>175</v>
      </c>
      <c r="AN59" s="24" t="s">
        <v>175</v>
      </c>
      <c r="AO59" s="24" t="s">
        <v>175</v>
      </c>
      <c r="AP59" s="24" t="s">
        <v>175</v>
      </c>
      <c r="AQ59" s="24" t="s">
        <v>175</v>
      </c>
      <c r="AR59" s="24" t="s">
        <v>175</v>
      </c>
      <c r="AS59" s="24" t="s">
        <v>175</v>
      </c>
      <c r="AT59" s="24" t="s">
        <v>175</v>
      </c>
      <c r="AU59" s="24" t="s">
        <v>175</v>
      </c>
      <c r="AV59" s="24" t="s">
        <v>175</v>
      </c>
      <c r="AW59" s="24">
        <v>0</v>
      </c>
      <c r="AX59" s="24" t="s">
        <v>175</v>
      </c>
      <c r="AY59" s="24" t="s">
        <v>175</v>
      </c>
      <c r="AZ59" s="24" t="s">
        <v>175</v>
      </c>
      <c r="BA59" s="24" t="s">
        <v>175</v>
      </c>
      <c r="BB59" s="24" t="s">
        <v>175</v>
      </c>
      <c r="BC59" s="24" t="s">
        <v>175</v>
      </c>
      <c r="BD59" s="24">
        <v>0</v>
      </c>
      <c r="BE59" s="24" t="s">
        <v>175</v>
      </c>
      <c r="BF59" s="24" t="s">
        <v>175</v>
      </c>
      <c r="BG59" s="24" t="s">
        <v>175</v>
      </c>
      <c r="BH59" s="24" t="s">
        <v>175</v>
      </c>
      <c r="BI59" s="24" t="s">
        <v>175</v>
      </c>
      <c r="BJ59" s="24" t="s">
        <v>175</v>
      </c>
      <c r="BK59" s="15">
        <v>0</v>
      </c>
      <c r="BL59" s="24" t="s">
        <v>175</v>
      </c>
      <c r="BM59" s="24" t="s">
        <v>175</v>
      </c>
      <c r="BN59" s="24" t="s">
        <v>175</v>
      </c>
      <c r="BO59" s="24" t="s">
        <v>175</v>
      </c>
      <c r="BP59" s="24" t="s">
        <v>175</v>
      </c>
      <c r="BQ59" s="24" t="s">
        <v>175</v>
      </c>
      <c r="BR59" s="19">
        <f>6.561591/1.2*3</f>
        <v>16.4039775</v>
      </c>
      <c r="BS59" s="24" t="s">
        <v>175</v>
      </c>
      <c r="BT59" s="24" t="s">
        <v>175</v>
      </c>
      <c r="BU59" s="24" t="s">
        <v>175</v>
      </c>
      <c r="BV59" s="24" t="s">
        <v>175</v>
      </c>
      <c r="BW59" s="24" t="s">
        <v>175</v>
      </c>
      <c r="BX59" s="24" t="s">
        <v>175</v>
      </c>
      <c r="BY59" s="24" t="s">
        <v>175</v>
      </c>
      <c r="BZ59" s="24" t="s">
        <v>175</v>
      </c>
      <c r="CA59" s="24" t="s">
        <v>175</v>
      </c>
      <c r="CB59" s="24" t="s">
        <v>175</v>
      </c>
      <c r="CC59" s="24" t="s">
        <v>175</v>
      </c>
      <c r="CD59" s="24" t="s">
        <v>175</v>
      </c>
      <c r="CE59" s="24" t="s">
        <v>175</v>
      </c>
      <c r="CF59" s="24" t="s">
        <v>175</v>
      </c>
      <c r="CG59" s="24" t="s">
        <v>175</v>
      </c>
      <c r="CH59" s="24" t="s">
        <v>175</v>
      </c>
      <c r="CI59" s="24" t="s">
        <v>175</v>
      </c>
      <c r="CJ59" s="24" t="s">
        <v>175</v>
      </c>
      <c r="CK59" s="24" t="s">
        <v>175</v>
      </c>
      <c r="CL59" s="24" t="s">
        <v>175</v>
      </c>
      <c r="CM59" s="24">
        <v>0</v>
      </c>
      <c r="CN59" s="24" t="s">
        <v>175</v>
      </c>
      <c r="CO59" s="24" t="s">
        <v>175</v>
      </c>
      <c r="CP59" s="24" t="s">
        <v>175</v>
      </c>
      <c r="CQ59" s="24" t="s">
        <v>175</v>
      </c>
      <c r="CR59" s="24" t="s">
        <v>175</v>
      </c>
      <c r="CS59" s="24" t="s">
        <v>175</v>
      </c>
      <c r="CT59" s="19">
        <f>6.561591/1.2*3</f>
        <v>16.4039775</v>
      </c>
      <c r="CU59" s="24" t="s">
        <v>175</v>
      </c>
      <c r="CV59" s="24" t="s">
        <v>175</v>
      </c>
      <c r="CW59" s="24" t="s">
        <v>175</v>
      </c>
      <c r="CX59" s="24" t="s">
        <v>175</v>
      </c>
      <c r="CY59" s="24" t="s">
        <v>175</v>
      </c>
      <c r="CZ59" s="24" t="s">
        <v>175</v>
      </c>
    </row>
    <row r="60" spans="1:104" ht="25.5" x14ac:dyDescent="0.25">
      <c r="A60" s="31" t="s">
        <v>229</v>
      </c>
      <c r="B60" s="22" t="s">
        <v>220</v>
      </c>
      <c r="C60" s="40"/>
      <c r="D60" s="24">
        <v>0</v>
      </c>
      <c r="E60" s="19">
        <f>6.561591/1.2</f>
        <v>5.4679925000000003</v>
      </c>
      <c r="F60" s="24" t="s">
        <v>175</v>
      </c>
      <c r="G60" s="24" t="s">
        <v>175</v>
      </c>
      <c r="H60" s="24" t="s">
        <v>175</v>
      </c>
      <c r="I60" s="24" t="s">
        <v>175</v>
      </c>
      <c r="J60" s="24" t="s">
        <v>175</v>
      </c>
      <c r="K60" s="24" t="s">
        <v>175</v>
      </c>
      <c r="L60" s="24" t="s">
        <v>175</v>
      </c>
      <c r="M60" s="24" t="s">
        <v>175</v>
      </c>
      <c r="N60" s="24" t="s">
        <v>175</v>
      </c>
      <c r="O60" s="24" t="s">
        <v>175</v>
      </c>
      <c r="P60" s="24" t="s">
        <v>175</v>
      </c>
      <c r="Q60" s="24" t="s">
        <v>175</v>
      </c>
      <c r="R60" s="24" t="s">
        <v>175</v>
      </c>
      <c r="S60" s="24" t="s">
        <v>175</v>
      </c>
      <c r="T60" s="24" t="s">
        <v>175</v>
      </c>
      <c r="U60" s="24" t="s">
        <v>175</v>
      </c>
      <c r="V60" s="24" t="s">
        <v>175</v>
      </c>
      <c r="W60" s="24" t="s">
        <v>175</v>
      </c>
      <c r="X60" s="24" t="s">
        <v>175</v>
      </c>
      <c r="Y60" s="24" t="s">
        <v>175</v>
      </c>
      <c r="Z60" s="24" t="s">
        <v>175</v>
      </c>
      <c r="AA60" s="24" t="s">
        <v>175</v>
      </c>
      <c r="AB60" s="24" t="s">
        <v>175</v>
      </c>
      <c r="AC60" s="24" t="s">
        <v>175</v>
      </c>
      <c r="AD60" s="24" t="s">
        <v>175</v>
      </c>
      <c r="AE60" s="24" t="s">
        <v>175</v>
      </c>
      <c r="AF60" s="24" t="s">
        <v>175</v>
      </c>
      <c r="AG60" s="24" t="s">
        <v>175</v>
      </c>
      <c r="AH60" s="24" t="s">
        <v>175</v>
      </c>
      <c r="AI60" s="24" t="s">
        <v>175</v>
      </c>
      <c r="AJ60" s="24" t="s">
        <v>175</v>
      </c>
      <c r="AK60" s="24" t="s">
        <v>175</v>
      </c>
      <c r="AL60" s="24" t="s">
        <v>175</v>
      </c>
      <c r="AM60" s="24" t="s">
        <v>175</v>
      </c>
      <c r="AN60" s="24" t="s">
        <v>175</v>
      </c>
      <c r="AO60" s="24" t="s">
        <v>175</v>
      </c>
      <c r="AP60" s="24" t="s">
        <v>175</v>
      </c>
      <c r="AQ60" s="24" t="s">
        <v>175</v>
      </c>
      <c r="AR60" s="24" t="s">
        <v>175</v>
      </c>
      <c r="AS60" s="24" t="s">
        <v>175</v>
      </c>
      <c r="AT60" s="24" t="s">
        <v>175</v>
      </c>
      <c r="AU60" s="24" t="s">
        <v>175</v>
      </c>
      <c r="AV60" s="24" t="s">
        <v>175</v>
      </c>
      <c r="AW60" s="24">
        <v>0</v>
      </c>
      <c r="AX60" s="24" t="s">
        <v>175</v>
      </c>
      <c r="AY60" s="24" t="s">
        <v>175</v>
      </c>
      <c r="AZ60" s="24" t="s">
        <v>175</v>
      </c>
      <c r="BA60" s="24" t="s">
        <v>175</v>
      </c>
      <c r="BB60" s="24" t="s">
        <v>175</v>
      </c>
      <c r="BC60" s="24" t="s">
        <v>175</v>
      </c>
      <c r="BD60" s="24">
        <v>0</v>
      </c>
      <c r="BE60" s="24" t="s">
        <v>175</v>
      </c>
      <c r="BF60" s="24" t="s">
        <v>175</v>
      </c>
      <c r="BG60" s="24" t="s">
        <v>175</v>
      </c>
      <c r="BH60" s="24" t="s">
        <v>175</v>
      </c>
      <c r="BI60" s="24" t="s">
        <v>175</v>
      </c>
      <c r="BJ60" s="24" t="s">
        <v>175</v>
      </c>
      <c r="BK60" s="15">
        <v>0</v>
      </c>
      <c r="BL60" s="24" t="s">
        <v>175</v>
      </c>
      <c r="BM60" s="24" t="s">
        <v>175</v>
      </c>
      <c r="BN60" s="24" t="s">
        <v>175</v>
      </c>
      <c r="BO60" s="24" t="s">
        <v>175</v>
      </c>
      <c r="BP60" s="24" t="s">
        <v>175</v>
      </c>
      <c r="BQ60" s="24" t="s">
        <v>175</v>
      </c>
      <c r="BR60" s="19">
        <f>6.561591/1.2</f>
        <v>5.4679925000000003</v>
      </c>
      <c r="BS60" s="24" t="s">
        <v>175</v>
      </c>
      <c r="BT60" s="24" t="s">
        <v>175</v>
      </c>
      <c r="BU60" s="24" t="s">
        <v>175</v>
      </c>
      <c r="BV60" s="24" t="s">
        <v>175</v>
      </c>
      <c r="BW60" s="24" t="s">
        <v>175</v>
      </c>
      <c r="BX60" s="24" t="s">
        <v>175</v>
      </c>
      <c r="BY60" s="24" t="s">
        <v>175</v>
      </c>
      <c r="BZ60" s="24" t="s">
        <v>175</v>
      </c>
      <c r="CA60" s="24" t="s">
        <v>175</v>
      </c>
      <c r="CB60" s="24" t="s">
        <v>175</v>
      </c>
      <c r="CC60" s="24" t="s">
        <v>175</v>
      </c>
      <c r="CD60" s="24" t="s">
        <v>175</v>
      </c>
      <c r="CE60" s="24" t="s">
        <v>175</v>
      </c>
      <c r="CF60" s="24" t="s">
        <v>175</v>
      </c>
      <c r="CG60" s="24" t="s">
        <v>175</v>
      </c>
      <c r="CH60" s="24" t="s">
        <v>175</v>
      </c>
      <c r="CI60" s="24" t="s">
        <v>175</v>
      </c>
      <c r="CJ60" s="24" t="s">
        <v>175</v>
      </c>
      <c r="CK60" s="24" t="s">
        <v>175</v>
      </c>
      <c r="CL60" s="24" t="s">
        <v>175</v>
      </c>
      <c r="CM60" s="24">
        <v>0</v>
      </c>
      <c r="CN60" s="24" t="s">
        <v>175</v>
      </c>
      <c r="CO60" s="24" t="s">
        <v>175</v>
      </c>
      <c r="CP60" s="24" t="s">
        <v>175</v>
      </c>
      <c r="CQ60" s="24" t="s">
        <v>175</v>
      </c>
      <c r="CR60" s="24" t="s">
        <v>175</v>
      </c>
      <c r="CS60" s="24" t="s">
        <v>175</v>
      </c>
      <c r="CT60" s="19">
        <f>6.561591/1.2</f>
        <v>5.4679925000000003</v>
      </c>
      <c r="CU60" s="24" t="s">
        <v>175</v>
      </c>
      <c r="CV60" s="24" t="s">
        <v>175</v>
      </c>
      <c r="CW60" s="24" t="s">
        <v>175</v>
      </c>
      <c r="CX60" s="24" t="s">
        <v>175</v>
      </c>
      <c r="CY60" s="24" t="s">
        <v>175</v>
      </c>
      <c r="CZ60" s="24" t="s">
        <v>175</v>
      </c>
    </row>
    <row r="61" spans="1:104" x14ac:dyDescent="0.25">
      <c r="A61" s="31" t="s">
        <v>230</v>
      </c>
      <c r="B61" s="41" t="s">
        <v>217</v>
      </c>
      <c r="C61" s="38"/>
      <c r="D61" s="19">
        <v>0.19</v>
      </c>
      <c r="E61" s="19">
        <f>CT61</f>
        <v>0.19</v>
      </c>
      <c r="F61" s="24" t="s">
        <v>175</v>
      </c>
      <c r="G61" s="24" t="s">
        <v>175</v>
      </c>
      <c r="H61" s="24" t="s">
        <v>175</v>
      </c>
      <c r="I61" s="24" t="s">
        <v>175</v>
      </c>
      <c r="J61" s="24" t="s">
        <v>175</v>
      </c>
      <c r="K61" s="24" t="s">
        <v>175</v>
      </c>
      <c r="L61" s="24" t="s">
        <v>175</v>
      </c>
      <c r="M61" s="24" t="s">
        <v>175</v>
      </c>
      <c r="N61" s="24" t="s">
        <v>175</v>
      </c>
      <c r="O61" s="24" t="s">
        <v>175</v>
      </c>
      <c r="P61" s="24" t="s">
        <v>175</v>
      </c>
      <c r="Q61" s="24" t="s">
        <v>175</v>
      </c>
      <c r="R61" s="24" t="s">
        <v>175</v>
      </c>
      <c r="S61" s="24" t="s">
        <v>175</v>
      </c>
      <c r="T61" s="24" t="s">
        <v>175</v>
      </c>
      <c r="U61" s="24" t="s">
        <v>175</v>
      </c>
      <c r="V61" s="24" t="s">
        <v>175</v>
      </c>
      <c r="W61" s="24" t="s">
        <v>175</v>
      </c>
      <c r="X61" s="24" t="s">
        <v>175</v>
      </c>
      <c r="Y61" s="24" t="s">
        <v>175</v>
      </c>
      <c r="Z61" s="24" t="s">
        <v>175</v>
      </c>
      <c r="AA61" s="24" t="s">
        <v>175</v>
      </c>
      <c r="AB61" s="24" t="s">
        <v>175</v>
      </c>
      <c r="AC61" s="24" t="s">
        <v>175</v>
      </c>
      <c r="AD61" s="24" t="s">
        <v>175</v>
      </c>
      <c r="AE61" s="24" t="s">
        <v>175</v>
      </c>
      <c r="AF61" s="24" t="s">
        <v>175</v>
      </c>
      <c r="AG61" s="24" t="s">
        <v>175</v>
      </c>
      <c r="AH61" s="24" t="s">
        <v>175</v>
      </c>
      <c r="AI61" s="24" t="s">
        <v>175</v>
      </c>
      <c r="AJ61" s="24" t="s">
        <v>175</v>
      </c>
      <c r="AK61" s="24" t="s">
        <v>175</v>
      </c>
      <c r="AL61" s="24" t="s">
        <v>175</v>
      </c>
      <c r="AM61" s="24" t="s">
        <v>175</v>
      </c>
      <c r="AN61" s="24" t="s">
        <v>175</v>
      </c>
      <c r="AO61" s="24" t="s">
        <v>175</v>
      </c>
      <c r="AP61" s="24" t="s">
        <v>175</v>
      </c>
      <c r="AQ61" s="24" t="s">
        <v>175</v>
      </c>
      <c r="AR61" s="24" t="s">
        <v>175</v>
      </c>
      <c r="AS61" s="24" t="s">
        <v>175</v>
      </c>
      <c r="AT61" s="24" t="s">
        <v>175</v>
      </c>
      <c r="AU61" s="24" t="s">
        <v>175</v>
      </c>
      <c r="AV61" s="24" t="s">
        <v>175</v>
      </c>
      <c r="AW61" s="24" t="s">
        <v>175</v>
      </c>
      <c r="AX61" s="24" t="s">
        <v>175</v>
      </c>
      <c r="AY61" s="24" t="s">
        <v>175</v>
      </c>
      <c r="AZ61" s="24" t="s">
        <v>175</v>
      </c>
      <c r="BA61" s="24" t="s">
        <v>175</v>
      </c>
      <c r="BB61" s="24" t="s">
        <v>175</v>
      </c>
      <c r="BC61" s="24" t="s">
        <v>175</v>
      </c>
      <c r="BD61" s="19">
        <v>0</v>
      </c>
      <c r="BE61" s="24" t="s">
        <v>175</v>
      </c>
      <c r="BF61" s="24" t="s">
        <v>175</v>
      </c>
      <c r="BG61" s="24" t="s">
        <v>175</v>
      </c>
      <c r="BH61" s="24" t="s">
        <v>175</v>
      </c>
      <c r="BI61" s="24" t="s">
        <v>175</v>
      </c>
      <c r="BJ61" s="24" t="s">
        <v>175</v>
      </c>
      <c r="BK61" s="15">
        <v>0.19</v>
      </c>
      <c r="BL61" s="24" t="s">
        <v>175</v>
      </c>
      <c r="BM61" s="24" t="s">
        <v>175</v>
      </c>
      <c r="BN61" s="24" t="s">
        <v>175</v>
      </c>
      <c r="BO61" s="24" t="s">
        <v>175</v>
      </c>
      <c r="BP61" s="24" t="s">
        <v>175</v>
      </c>
      <c r="BQ61" s="24" t="s">
        <v>175</v>
      </c>
      <c r="BR61" s="19">
        <v>0.19</v>
      </c>
      <c r="BS61" s="24" t="s">
        <v>175</v>
      </c>
      <c r="BT61" s="24" t="s">
        <v>175</v>
      </c>
      <c r="BU61" s="24" t="s">
        <v>175</v>
      </c>
      <c r="BV61" s="24" t="s">
        <v>175</v>
      </c>
      <c r="BW61" s="24" t="s">
        <v>175</v>
      </c>
      <c r="BX61" s="24" t="s">
        <v>175</v>
      </c>
      <c r="BY61" s="24" t="s">
        <v>175</v>
      </c>
      <c r="BZ61" s="24" t="s">
        <v>175</v>
      </c>
      <c r="CA61" s="24" t="s">
        <v>175</v>
      </c>
      <c r="CB61" s="24" t="s">
        <v>175</v>
      </c>
      <c r="CC61" s="24" t="s">
        <v>175</v>
      </c>
      <c r="CD61" s="24" t="s">
        <v>175</v>
      </c>
      <c r="CE61" s="24" t="s">
        <v>175</v>
      </c>
      <c r="CF61" s="24" t="s">
        <v>175</v>
      </c>
      <c r="CG61" s="24" t="s">
        <v>175</v>
      </c>
      <c r="CH61" s="24" t="s">
        <v>175</v>
      </c>
      <c r="CI61" s="24" t="s">
        <v>175</v>
      </c>
      <c r="CJ61" s="24" t="s">
        <v>175</v>
      </c>
      <c r="CK61" s="24" t="s">
        <v>175</v>
      </c>
      <c r="CL61" s="24" t="s">
        <v>175</v>
      </c>
      <c r="CM61" s="19">
        <v>0.19368800000000003</v>
      </c>
      <c r="CN61" s="24" t="s">
        <v>175</v>
      </c>
      <c r="CO61" s="24" t="s">
        <v>175</v>
      </c>
      <c r="CP61" s="24" t="s">
        <v>175</v>
      </c>
      <c r="CQ61" s="24" t="s">
        <v>175</v>
      </c>
      <c r="CR61" s="24" t="s">
        <v>175</v>
      </c>
      <c r="CS61" s="24" t="s">
        <v>175</v>
      </c>
      <c r="CT61" s="19">
        <f>0.19</f>
        <v>0.19</v>
      </c>
      <c r="CU61" s="24" t="s">
        <v>175</v>
      </c>
      <c r="CV61" s="24" t="s">
        <v>175</v>
      </c>
      <c r="CW61" s="24" t="s">
        <v>175</v>
      </c>
      <c r="CX61" s="24" t="s">
        <v>175</v>
      </c>
      <c r="CY61" s="24" t="s">
        <v>175</v>
      </c>
      <c r="CZ61" s="24" t="s">
        <v>175</v>
      </c>
    </row>
    <row r="62" spans="1:104" ht="43.5" x14ac:dyDescent="0.25">
      <c r="A62" s="31" t="s">
        <v>167</v>
      </c>
      <c r="B62" s="32" t="s">
        <v>168</v>
      </c>
      <c r="C62" s="36" t="s">
        <v>103</v>
      </c>
      <c r="D62" s="17">
        <f t="shared" ref="D62" si="0">D63</f>
        <v>254.21996280000002</v>
      </c>
      <c r="E62" s="17">
        <f>E63+E64</f>
        <v>254.21996280000002</v>
      </c>
      <c r="F62" s="24" t="s">
        <v>175</v>
      </c>
      <c r="G62" s="24" t="s">
        <v>175</v>
      </c>
      <c r="H62" s="24" t="s">
        <v>175</v>
      </c>
      <c r="I62" s="24" t="s">
        <v>175</v>
      </c>
      <c r="J62" s="24" t="s">
        <v>175</v>
      </c>
      <c r="K62" s="24" t="s">
        <v>175</v>
      </c>
      <c r="L62" s="24" t="s">
        <v>175</v>
      </c>
      <c r="M62" s="24" t="s">
        <v>175</v>
      </c>
      <c r="N62" s="24" t="s">
        <v>175</v>
      </c>
      <c r="O62" s="24" t="s">
        <v>175</v>
      </c>
      <c r="P62" s="24" t="s">
        <v>175</v>
      </c>
      <c r="Q62" s="24" t="s">
        <v>175</v>
      </c>
      <c r="R62" s="24" t="s">
        <v>175</v>
      </c>
      <c r="S62" s="24" t="s">
        <v>175</v>
      </c>
      <c r="T62" s="24" t="s">
        <v>175</v>
      </c>
      <c r="U62" s="24" t="s">
        <v>175</v>
      </c>
      <c r="V62" s="24" t="s">
        <v>175</v>
      </c>
      <c r="W62" s="24" t="s">
        <v>175</v>
      </c>
      <c r="X62" s="24" t="s">
        <v>175</v>
      </c>
      <c r="Y62" s="24" t="s">
        <v>175</v>
      </c>
      <c r="Z62" s="24" t="s">
        <v>175</v>
      </c>
      <c r="AA62" s="24" t="s">
        <v>175</v>
      </c>
      <c r="AB62" s="24" t="s">
        <v>175</v>
      </c>
      <c r="AC62" s="24" t="s">
        <v>175</v>
      </c>
      <c r="AD62" s="24" t="s">
        <v>175</v>
      </c>
      <c r="AE62" s="24" t="s">
        <v>175</v>
      </c>
      <c r="AF62" s="24" t="s">
        <v>175</v>
      </c>
      <c r="AG62" s="24" t="s">
        <v>175</v>
      </c>
      <c r="AH62" s="24" t="s">
        <v>175</v>
      </c>
      <c r="AI62" s="24" t="s">
        <v>175</v>
      </c>
      <c r="AJ62" s="24" t="s">
        <v>175</v>
      </c>
      <c r="AK62" s="24" t="s">
        <v>175</v>
      </c>
      <c r="AL62" s="24" t="s">
        <v>175</v>
      </c>
      <c r="AM62" s="24" t="s">
        <v>175</v>
      </c>
      <c r="AN62" s="24" t="s">
        <v>175</v>
      </c>
      <c r="AO62" s="24" t="s">
        <v>175</v>
      </c>
      <c r="AP62" s="24" t="s">
        <v>175</v>
      </c>
      <c r="AQ62" s="24" t="s">
        <v>175</v>
      </c>
      <c r="AR62" s="24" t="s">
        <v>175</v>
      </c>
      <c r="AS62" s="24" t="s">
        <v>175</v>
      </c>
      <c r="AT62" s="24" t="s">
        <v>175</v>
      </c>
      <c r="AU62" s="24" t="s">
        <v>175</v>
      </c>
      <c r="AV62" s="24" t="s">
        <v>175</v>
      </c>
      <c r="AW62" s="17">
        <f>AW63+AW64</f>
        <v>0</v>
      </c>
      <c r="AX62" s="24" t="s">
        <v>175</v>
      </c>
      <c r="AY62" s="24" t="s">
        <v>175</v>
      </c>
      <c r="AZ62" s="24" t="s">
        <v>175</v>
      </c>
      <c r="BA62" s="24" t="s">
        <v>175</v>
      </c>
      <c r="BB62" s="24" t="s">
        <v>175</v>
      </c>
      <c r="BC62" s="24" t="s">
        <v>175</v>
      </c>
      <c r="BD62" s="17">
        <f>BD63+BD64</f>
        <v>0</v>
      </c>
      <c r="BE62" s="24" t="s">
        <v>175</v>
      </c>
      <c r="BF62" s="24" t="s">
        <v>175</v>
      </c>
      <c r="BG62" s="24" t="s">
        <v>175</v>
      </c>
      <c r="BH62" s="24" t="s">
        <v>175</v>
      </c>
      <c r="BI62" s="24" t="s">
        <v>175</v>
      </c>
      <c r="BJ62" s="24" t="s">
        <v>175</v>
      </c>
      <c r="BK62" s="15">
        <f>BK63</f>
        <v>254.21996280000002</v>
      </c>
      <c r="BL62" s="24" t="s">
        <v>175</v>
      </c>
      <c r="BM62" s="24" t="s">
        <v>175</v>
      </c>
      <c r="BN62" s="24" t="s">
        <v>175</v>
      </c>
      <c r="BO62" s="24" t="s">
        <v>175</v>
      </c>
      <c r="BP62" s="24" t="s">
        <v>175</v>
      </c>
      <c r="BQ62" s="24" t="s">
        <v>175</v>
      </c>
      <c r="BR62" s="19">
        <f>BR63</f>
        <v>254.21996280000002</v>
      </c>
      <c r="BS62" s="24" t="s">
        <v>175</v>
      </c>
      <c r="BT62" s="24" t="s">
        <v>175</v>
      </c>
      <c r="BU62" s="24" t="s">
        <v>175</v>
      </c>
      <c r="BV62" s="24" t="s">
        <v>175</v>
      </c>
      <c r="BW62" s="24" t="s">
        <v>175</v>
      </c>
      <c r="BX62" s="24" t="s">
        <v>175</v>
      </c>
      <c r="BY62" s="24" t="s">
        <v>175</v>
      </c>
      <c r="BZ62" s="24" t="s">
        <v>175</v>
      </c>
      <c r="CA62" s="24" t="s">
        <v>175</v>
      </c>
      <c r="CB62" s="24" t="s">
        <v>175</v>
      </c>
      <c r="CC62" s="24" t="s">
        <v>175</v>
      </c>
      <c r="CD62" s="24" t="s">
        <v>175</v>
      </c>
      <c r="CE62" s="24" t="s">
        <v>175</v>
      </c>
      <c r="CF62" s="24" t="s">
        <v>175</v>
      </c>
      <c r="CG62" s="24" t="s">
        <v>175</v>
      </c>
      <c r="CH62" s="24" t="s">
        <v>175</v>
      </c>
      <c r="CI62" s="24" t="s">
        <v>175</v>
      </c>
      <c r="CJ62" s="24" t="s">
        <v>175</v>
      </c>
      <c r="CK62" s="24" t="s">
        <v>175</v>
      </c>
      <c r="CL62" s="24" t="s">
        <v>175</v>
      </c>
      <c r="CM62" s="17">
        <f>CM63+CM64</f>
        <v>254.21996280000002</v>
      </c>
      <c r="CN62" s="24" t="s">
        <v>175</v>
      </c>
      <c r="CO62" s="24" t="s">
        <v>175</v>
      </c>
      <c r="CP62" s="24" t="s">
        <v>175</v>
      </c>
      <c r="CQ62" s="24" t="s">
        <v>175</v>
      </c>
      <c r="CR62" s="24" t="s">
        <v>175</v>
      </c>
      <c r="CS62" s="24" t="s">
        <v>175</v>
      </c>
      <c r="CT62" s="19">
        <f>CT63+CT64</f>
        <v>254.21996280000002</v>
      </c>
      <c r="CU62" s="24" t="s">
        <v>175</v>
      </c>
      <c r="CV62" s="24" t="s">
        <v>175</v>
      </c>
      <c r="CW62" s="24" t="s">
        <v>175</v>
      </c>
      <c r="CX62" s="24" t="s">
        <v>175</v>
      </c>
      <c r="CY62" s="24" t="s">
        <v>175</v>
      </c>
      <c r="CZ62" s="24" t="s">
        <v>175</v>
      </c>
    </row>
    <row r="63" spans="1:104" ht="344.25" x14ac:dyDescent="0.25">
      <c r="A63" s="23" t="s">
        <v>207</v>
      </c>
      <c r="B63" s="22" t="s">
        <v>209</v>
      </c>
      <c r="C63" s="38" t="s">
        <v>210</v>
      </c>
      <c r="D63" s="19">
        <f>305.06395536/1.2</f>
        <v>254.21996280000002</v>
      </c>
      <c r="E63" s="19">
        <f>305.06395536/1.2</f>
        <v>254.21996280000002</v>
      </c>
      <c r="F63" s="24" t="s">
        <v>175</v>
      </c>
      <c r="G63" s="24" t="s">
        <v>175</v>
      </c>
      <c r="H63" s="24" t="s">
        <v>175</v>
      </c>
      <c r="I63" s="24" t="s">
        <v>175</v>
      </c>
      <c r="J63" s="24" t="s">
        <v>175</v>
      </c>
      <c r="K63" s="24" t="s">
        <v>175</v>
      </c>
      <c r="L63" s="24" t="s">
        <v>175</v>
      </c>
      <c r="M63" s="24" t="s">
        <v>175</v>
      </c>
      <c r="N63" s="24" t="s">
        <v>175</v>
      </c>
      <c r="O63" s="24" t="s">
        <v>175</v>
      </c>
      <c r="P63" s="24" t="s">
        <v>175</v>
      </c>
      <c r="Q63" s="24" t="s">
        <v>175</v>
      </c>
      <c r="R63" s="24" t="s">
        <v>175</v>
      </c>
      <c r="S63" s="24" t="s">
        <v>175</v>
      </c>
      <c r="T63" s="24" t="s">
        <v>175</v>
      </c>
      <c r="U63" s="24" t="s">
        <v>175</v>
      </c>
      <c r="V63" s="24" t="s">
        <v>175</v>
      </c>
      <c r="W63" s="24" t="s">
        <v>175</v>
      </c>
      <c r="X63" s="24" t="s">
        <v>175</v>
      </c>
      <c r="Y63" s="24" t="s">
        <v>175</v>
      </c>
      <c r="Z63" s="24" t="s">
        <v>175</v>
      </c>
      <c r="AA63" s="24" t="s">
        <v>175</v>
      </c>
      <c r="AB63" s="24" t="s">
        <v>175</v>
      </c>
      <c r="AC63" s="24" t="s">
        <v>175</v>
      </c>
      <c r="AD63" s="24" t="s">
        <v>175</v>
      </c>
      <c r="AE63" s="24" t="s">
        <v>175</v>
      </c>
      <c r="AF63" s="24" t="s">
        <v>175</v>
      </c>
      <c r="AG63" s="24" t="s">
        <v>175</v>
      </c>
      <c r="AH63" s="24" t="s">
        <v>175</v>
      </c>
      <c r="AI63" s="24" t="s">
        <v>175</v>
      </c>
      <c r="AJ63" s="24" t="s">
        <v>175</v>
      </c>
      <c r="AK63" s="24" t="s">
        <v>175</v>
      </c>
      <c r="AL63" s="24" t="s">
        <v>175</v>
      </c>
      <c r="AM63" s="24" t="s">
        <v>175</v>
      </c>
      <c r="AN63" s="24" t="s">
        <v>175</v>
      </c>
      <c r="AO63" s="24" t="s">
        <v>175</v>
      </c>
      <c r="AP63" s="24" t="s">
        <v>175</v>
      </c>
      <c r="AQ63" s="24" t="s">
        <v>175</v>
      </c>
      <c r="AR63" s="24" t="s">
        <v>175</v>
      </c>
      <c r="AS63" s="24" t="s">
        <v>175</v>
      </c>
      <c r="AT63" s="24" t="s">
        <v>175</v>
      </c>
      <c r="AU63" s="24" t="s">
        <v>175</v>
      </c>
      <c r="AV63" s="24" t="s">
        <v>175</v>
      </c>
      <c r="AW63" s="19"/>
      <c r="AX63" s="24" t="s">
        <v>175</v>
      </c>
      <c r="AY63" s="24" t="s">
        <v>175</v>
      </c>
      <c r="AZ63" s="24" t="s">
        <v>175</v>
      </c>
      <c r="BA63" s="24" t="s">
        <v>175</v>
      </c>
      <c r="BB63" s="24" t="s">
        <v>175</v>
      </c>
      <c r="BC63" s="24" t="s">
        <v>175</v>
      </c>
      <c r="BD63" s="19">
        <v>0</v>
      </c>
      <c r="BE63" s="24" t="s">
        <v>175</v>
      </c>
      <c r="BF63" s="24" t="s">
        <v>175</v>
      </c>
      <c r="BG63" s="24" t="s">
        <v>175</v>
      </c>
      <c r="BH63" s="24" t="s">
        <v>175</v>
      </c>
      <c r="BI63" s="24" t="s">
        <v>175</v>
      </c>
      <c r="BJ63" s="24" t="s">
        <v>175</v>
      </c>
      <c r="BK63" s="15">
        <v>254.21996280000002</v>
      </c>
      <c r="BL63" s="24" t="s">
        <v>175</v>
      </c>
      <c r="BM63" s="24" t="s">
        <v>175</v>
      </c>
      <c r="BN63" s="24" t="s">
        <v>175</v>
      </c>
      <c r="BO63" s="24" t="s">
        <v>175</v>
      </c>
      <c r="BP63" s="24" t="s">
        <v>175</v>
      </c>
      <c r="BQ63" s="24" t="s">
        <v>175</v>
      </c>
      <c r="BR63" s="15">
        <v>254.21996280000002</v>
      </c>
      <c r="BS63" s="24" t="s">
        <v>175</v>
      </c>
      <c r="BT63" s="24" t="s">
        <v>175</v>
      </c>
      <c r="BU63" s="24" t="s">
        <v>175</v>
      </c>
      <c r="BV63" s="24" t="s">
        <v>175</v>
      </c>
      <c r="BW63" s="24" t="s">
        <v>175</v>
      </c>
      <c r="BX63" s="24" t="s">
        <v>175</v>
      </c>
      <c r="BY63" s="24" t="s">
        <v>175</v>
      </c>
      <c r="BZ63" s="24" t="s">
        <v>175</v>
      </c>
      <c r="CA63" s="24" t="s">
        <v>175</v>
      </c>
      <c r="CB63" s="24" t="s">
        <v>175</v>
      </c>
      <c r="CC63" s="24" t="s">
        <v>175</v>
      </c>
      <c r="CD63" s="24" t="s">
        <v>175</v>
      </c>
      <c r="CE63" s="24" t="s">
        <v>175</v>
      </c>
      <c r="CF63" s="24" t="s">
        <v>175</v>
      </c>
      <c r="CG63" s="24" t="s">
        <v>175</v>
      </c>
      <c r="CH63" s="24" t="s">
        <v>175</v>
      </c>
      <c r="CI63" s="24" t="s">
        <v>175</v>
      </c>
      <c r="CJ63" s="24" t="s">
        <v>175</v>
      </c>
      <c r="CK63" s="24" t="s">
        <v>175</v>
      </c>
      <c r="CL63" s="24" t="s">
        <v>175</v>
      </c>
      <c r="CM63" s="19">
        <f>BK63</f>
        <v>254.21996280000002</v>
      </c>
      <c r="CN63" s="24" t="s">
        <v>175</v>
      </c>
      <c r="CO63" s="24" t="s">
        <v>175</v>
      </c>
      <c r="CP63" s="24" t="s">
        <v>175</v>
      </c>
      <c r="CQ63" s="24" t="s">
        <v>175</v>
      </c>
      <c r="CR63" s="24" t="s">
        <v>175</v>
      </c>
      <c r="CS63" s="24" t="s">
        <v>175</v>
      </c>
      <c r="CT63" s="19">
        <f>BR63</f>
        <v>254.21996280000002</v>
      </c>
      <c r="CU63" s="24" t="s">
        <v>175</v>
      </c>
      <c r="CV63" s="24" t="s">
        <v>175</v>
      </c>
      <c r="CW63" s="24" t="s">
        <v>175</v>
      </c>
      <c r="CX63" s="24" t="s">
        <v>175</v>
      </c>
      <c r="CY63" s="24" t="s">
        <v>175</v>
      </c>
      <c r="CZ63" s="24" t="s">
        <v>175</v>
      </c>
    </row>
    <row r="64" spans="1:104" x14ac:dyDescent="0.25">
      <c r="A64" s="23" t="s">
        <v>208</v>
      </c>
      <c r="B64" s="22" t="s">
        <v>213</v>
      </c>
      <c r="C64" s="36" t="s">
        <v>103</v>
      </c>
      <c r="D64" s="19"/>
      <c r="E64" s="19"/>
      <c r="F64" s="24" t="s">
        <v>175</v>
      </c>
      <c r="G64" s="24" t="s">
        <v>175</v>
      </c>
      <c r="H64" s="24" t="s">
        <v>175</v>
      </c>
      <c r="I64" s="24" t="s">
        <v>175</v>
      </c>
      <c r="J64" s="24" t="s">
        <v>175</v>
      </c>
      <c r="K64" s="24" t="s">
        <v>175</v>
      </c>
      <c r="L64" s="24" t="s">
        <v>175</v>
      </c>
      <c r="M64" s="24" t="s">
        <v>175</v>
      </c>
      <c r="N64" s="24" t="s">
        <v>175</v>
      </c>
      <c r="O64" s="24" t="s">
        <v>175</v>
      </c>
      <c r="P64" s="24" t="s">
        <v>175</v>
      </c>
      <c r="Q64" s="24" t="s">
        <v>175</v>
      </c>
      <c r="R64" s="24" t="s">
        <v>175</v>
      </c>
      <c r="S64" s="24" t="s">
        <v>175</v>
      </c>
      <c r="T64" s="24" t="s">
        <v>175</v>
      </c>
      <c r="U64" s="24" t="s">
        <v>175</v>
      </c>
      <c r="V64" s="24" t="s">
        <v>175</v>
      </c>
      <c r="W64" s="24" t="s">
        <v>175</v>
      </c>
      <c r="X64" s="24" t="s">
        <v>175</v>
      </c>
      <c r="Y64" s="24" t="s">
        <v>175</v>
      </c>
      <c r="Z64" s="24" t="s">
        <v>175</v>
      </c>
      <c r="AA64" s="24" t="s">
        <v>175</v>
      </c>
      <c r="AB64" s="24" t="s">
        <v>175</v>
      </c>
      <c r="AC64" s="24" t="s">
        <v>175</v>
      </c>
      <c r="AD64" s="24" t="s">
        <v>175</v>
      </c>
      <c r="AE64" s="24" t="s">
        <v>175</v>
      </c>
      <c r="AF64" s="24" t="s">
        <v>175</v>
      </c>
      <c r="AG64" s="24" t="s">
        <v>175</v>
      </c>
      <c r="AH64" s="24" t="s">
        <v>175</v>
      </c>
      <c r="AI64" s="24" t="s">
        <v>175</v>
      </c>
      <c r="AJ64" s="24" t="s">
        <v>175</v>
      </c>
      <c r="AK64" s="24" t="s">
        <v>175</v>
      </c>
      <c r="AL64" s="24" t="s">
        <v>175</v>
      </c>
      <c r="AM64" s="24" t="s">
        <v>175</v>
      </c>
      <c r="AN64" s="24" t="s">
        <v>175</v>
      </c>
      <c r="AO64" s="24" t="s">
        <v>175</v>
      </c>
      <c r="AP64" s="24" t="s">
        <v>175</v>
      </c>
      <c r="AQ64" s="24" t="s">
        <v>175</v>
      </c>
      <c r="AR64" s="24" t="s">
        <v>175</v>
      </c>
      <c r="AS64" s="24" t="s">
        <v>175</v>
      </c>
      <c r="AT64" s="24" t="s">
        <v>175</v>
      </c>
      <c r="AU64" s="24" t="s">
        <v>175</v>
      </c>
      <c r="AV64" s="24" t="s">
        <v>175</v>
      </c>
      <c r="AW64" s="19"/>
      <c r="AX64" s="24" t="s">
        <v>175</v>
      </c>
      <c r="AY64" s="24" t="s">
        <v>175</v>
      </c>
      <c r="AZ64" s="24" t="s">
        <v>175</v>
      </c>
      <c r="BA64" s="24" t="s">
        <v>175</v>
      </c>
      <c r="BB64" s="24" t="s">
        <v>175</v>
      </c>
      <c r="BC64" s="24" t="s">
        <v>175</v>
      </c>
      <c r="BD64" s="19">
        <v>0</v>
      </c>
      <c r="BE64" s="24" t="s">
        <v>175</v>
      </c>
      <c r="BF64" s="24" t="s">
        <v>175</v>
      </c>
      <c r="BG64" s="24" t="s">
        <v>175</v>
      </c>
      <c r="BH64" s="24" t="s">
        <v>175</v>
      </c>
      <c r="BI64" s="24" t="s">
        <v>175</v>
      </c>
      <c r="BJ64" s="24" t="s">
        <v>175</v>
      </c>
      <c r="BK64" s="24" t="s">
        <v>175</v>
      </c>
      <c r="BL64" s="24" t="s">
        <v>175</v>
      </c>
      <c r="BM64" s="24" t="s">
        <v>175</v>
      </c>
      <c r="BN64" s="24" t="s">
        <v>175</v>
      </c>
      <c r="BO64" s="24" t="s">
        <v>175</v>
      </c>
      <c r="BP64" s="24" t="s">
        <v>175</v>
      </c>
      <c r="BQ64" s="24" t="s">
        <v>175</v>
      </c>
      <c r="BR64" s="24" t="s">
        <v>175</v>
      </c>
      <c r="BS64" s="24" t="s">
        <v>175</v>
      </c>
      <c r="BT64" s="24" t="s">
        <v>175</v>
      </c>
      <c r="BU64" s="24" t="s">
        <v>175</v>
      </c>
      <c r="BV64" s="24" t="s">
        <v>175</v>
      </c>
      <c r="BW64" s="24" t="s">
        <v>175</v>
      </c>
      <c r="BX64" s="24" t="s">
        <v>175</v>
      </c>
      <c r="BY64" s="24" t="s">
        <v>175</v>
      </c>
      <c r="BZ64" s="24" t="s">
        <v>175</v>
      </c>
      <c r="CA64" s="24" t="s">
        <v>175</v>
      </c>
      <c r="CB64" s="24" t="s">
        <v>175</v>
      </c>
      <c r="CC64" s="24" t="s">
        <v>175</v>
      </c>
      <c r="CD64" s="24" t="s">
        <v>175</v>
      </c>
      <c r="CE64" s="24" t="s">
        <v>175</v>
      </c>
      <c r="CF64" s="24" t="s">
        <v>175</v>
      </c>
      <c r="CG64" s="24" t="s">
        <v>175</v>
      </c>
      <c r="CH64" s="24" t="s">
        <v>175</v>
      </c>
      <c r="CI64" s="24" t="s">
        <v>175</v>
      </c>
      <c r="CJ64" s="24" t="s">
        <v>175</v>
      </c>
      <c r="CK64" s="24" t="s">
        <v>175</v>
      </c>
      <c r="CL64" s="24" t="s">
        <v>175</v>
      </c>
      <c r="CM64" s="19">
        <f>AW64</f>
        <v>0</v>
      </c>
      <c r="CN64" s="24" t="s">
        <v>175</v>
      </c>
      <c r="CO64" s="24" t="s">
        <v>175</v>
      </c>
      <c r="CP64" s="24" t="s">
        <v>175</v>
      </c>
      <c r="CQ64" s="24" t="s">
        <v>175</v>
      </c>
      <c r="CR64" s="24" t="s">
        <v>175</v>
      </c>
      <c r="CS64" s="24" t="s">
        <v>175</v>
      </c>
      <c r="CT64" s="19">
        <f>BD64</f>
        <v>0</v>
      </c>
      <c r="CU64" s="24" t="s">
        <v>175</v>
      </c>
      <c r="CV64" s="24" t="s">
        <v>175</v>
      </c>
      <c r="CW64" s="24" t="s">
        <v>175</v>
      </c>
      <c r="CX64" s="24" t="s">
        <v>175</v>
      </c>
      <c r="CY64" s="24" t="s">
        <v>175</v>
      </c>
      <c r="CZ64" s="24"/>
    </row>
    <row r="65" spans="1:104" ht="57.75" x14ac:dyDescent="0.25">
      <c r="A65" s="31" t="s">
        <v>169</v>
      </c>
      <c r="B65" s="32" t="s">
        <v>170</v>
      </c>
      <c r="C65" s="36" t="s">
        <v>103</v>
      </c>
      <c r="D65" s="24" t="s">
        <v>175</v>
      </c>
      <c r="E65" s="24" t="s">
        <v>175</v>
      </c>
      <c r="F65" s="24" t="s">
        <v>175</v>
      </c>
      <c r="G65" s="24" t="s">
        <v>175</v>
      </c>
      <c r="H65" s="24" t="s">
        <v>175</v>
      </c>
      <c r="I65" s="24" t="s">
        <v>175</v>
      </c>
      <c r="J65" s="24" t="s">
        <v>175</v>
      </c>
      <c r="K65" s="24" t="s">
        <v>175</v>
      </c>
      <c r="L65" s="24" t="s">
        <v>175</v>
      </c>
      <c r="M65" s="24" t="s">
        <v>175</v>
      </c>
      <c r="N65" s="24" t="s">
        <v>175</v>
      </c>
      <c r="O65" s="24" t="s">
        <v>175</v>
      </c>
      <c r="P65" s="24" t="s">
        <v>175</v>
      </c>
      <c r="Q65" s="24" t="s">
        <v>175</v>
      </c>
      <c r="R65" s="24" t="s">
        <v>175</v>
      </c>
      <c r="S65" s="24" t="s">
        <v>175</v>
      </c>
      <c r="T65" s="24" t="s">
        <v>175</v>
      </c>
      <c r="U65" s="24" t="s">
        <v>175</v>
      </c>
      <c r="V65" s="24" t="s">
        <v>175</v>
      </c>
      <c r="W65" s="24" t="s">
        <v>175</v>
      </c>
      <c r="X65" s="24" t="s">
        <v>175</v>
      </c>
      <c r="Y65" s="24" t="s">
        <v>175</v>
      </c>
      <c r="Z65" s="24" t="s">
        <v>175</v>
      </c>
      <c r="AA65" s="24" t="s">
        <v>175</v>
      </c>
      <c r="AB65" s="24" t="s">
        <v>175</v>
      </c>
      <c r="AC65" s="24" t="s">
        <v>175</v>
      </c>
      <c r="AD65" s="24" t="s">
        <v>175</v>
      </c>
      <c r="AE65" s="24" t="s">
        <v>175</v>
      </c>
      <c r="AF65" s="24" t="s">
        <v>175</v>
      </c>
      <c r="AG65" s="24" t="s">
        <v>175</v>
      </c>
      <c r="AH65" s="24" t="s">
        <v>175</v>
      </c>
      <c r="AI65" s="24" t="s">
        <v>175</v>
      </c>
      <c r="AJ65" s="24" t="s">
        <v>175</v>
      </c>
      <c r="AK65" s="24" t="s">
        <v>175</v>
      </c>
      <c r="AL65" s="24" t="s">
        <v>175</v>
      </c>
      <c r="AM65" s="24" t="s">
        <v>175</v>
      </c>
      <c r="AN65" s="24" t="s">
        <v>175</v>
      </c>
      <c r="AO65" s="24" t="s">
        <v>175</v>
      </c>
      <c r="AP65" s="24" t="s">
        <v>175</v>
      </c>
      <c r="AQ65" s="24" t="s">
        <v>175</v>
      </c>
      <c r="AR65" s="24" t="s">
        <v>175</v>
      </c>
      <c r="AS65" s="24" t="s">
        <v>175</v>
      </c>
      <c r="AT65" s="24" t="s">
        <v>175</v>
      </c>
      <c r="AU65" s="24" t="s">
        <v>175</v>
      </c>
      <c r="AV65" s="24" t="s">
        <v>175</v>
      </c>
      <c r="AW65" s="24" t="s">
        <v>175</v>
      </c>
      <c r="AX65" s="24" t="s">
        <v>175</v>
      </c>
      <c r="AY65" s="24" t="s">
        <v>175</v>
      </c>
      <c r="AZ65" s="24" t="s">
        <v>175</v>
      </c>
      <c r="BA65" s="24" t="s">
        <v>175</v>
      </c>
      <c r="BB65" s="24" t="s">
        <v>175</v>
      </c>
      <c r="BC65" s="24" t="s">
        <v>175</v>
      </c>
      <c r="BD65" s="24" t="s">
        <v>175</v>
      </c>
      <c r="BE65" s="24" t="s">
        <v>175</v>
      </c>
      <c r="BF65" s="24" t="s">
        <v>175</v>
      </c>
      <c r="BG65" s="24" t="s">
        <v>175</v>
      </c>
      <c r="BH65" s="24" t="s">
        <v>175</v>
      </c>
      <c r="BI65" s="24" t="s">
        <v>175</v>
      </c>
      <c r="BJ65" s="24" t="s">
        <v>175</v>
      </c>
      <c r="BK65" s="24" t="s">
        <v>175</v>
      </c>
      <c r="BL65" s="24" t="s">
        <v>175</v>
      </c>
      <c r="BM65" s="24" t="s">
        <v>175</v>
      </c>
      <c r="BN65" s="24" t="s">
        <v>175</v>
      </c>
      <c r="BO65" s="24" t="s">
        <v>175</v>
      </c>
      <c r="BP65" s="24" t="s">
        <v>175</v>
      </c>
      <c r="BQ65" s="24" t="s">
        <v>175</v>
      </c>
      <c r="BR65" s="24" t="s">
        <v>175</v>
      </c>
      <c r="BS65" s="24" t="s">
        <v>175</v>
      </c>
      <c r="BT65" s="24" t="s">
        <v>175</v>
      </c>
      <c r="BU65" s="24" t="s">
        <v>175</v>
      </c>
      <c r="BV65" s="24" t="s">
        <v>175</v>
      </c>
      <c r="BW65" s="24" t="s">
        <v>175</v>
      </c>
      <c r="BX65" s="24" t="s">
        <v>175</v>
      </c>
      <c r="BY65" s="24" t="s">
        <v>175</v>
      </c>
      <c r="BZ65" s="24" t="s">
        <v>175</v>
      </c>
      <c r="CA65" s="24" t="s">
        <v>175</v>
      </c>
      <c r="CB65" s="24" t="s">
        <v>175</v>
      </c>
      <c r="CC65" s="24" t="s">
        <v>175</v>
      </c>
      <c r="CD65" s="24" t="s">
        <v>175</v>
      </c>
      <c r="CE65" s="24" t="s">
        <v>175</v>
      </c>
      <c r="CF65" s="24" t="s">
        <v>175</v>
      </c>
      <c r="CG65" s="24" t="s">
        <v>175</v>
      </c>
      <c r="CH65" s="24" t="s">
        <v>175</v>
      </c>
      <c r="CI65" s="24" t="s">
        <v>175</v>
      </c>
      <c r="CJ65" s="24" t="s">
        <v>175</v>
      </c>
      <c r="CK65" s="24" t="s">
        <v>175</v>
      </c>
      <c r="CL65" s="24" t="s">
        <v>175</v>
      </c>
      <c r="CM65" s="24" t="s">
        <v>175</v>
      </c>
      <c r="CN65" s="24" t="s">
        <v>175</v>
      </c>
      <c r="CO65" s="24" t="s">
        <v>175</v>
      </c>
      <c r="CP65" s="24" t="s">
        <v>175</v>
      </c>
      <c r="CQ65" s="24" t="s">
        <v>175</v>
      </c>
      <c r="CR65" s="24" t="s">
        <v>175</v>
      </c>
      <c r="CS65" s="24" t="s">
        <v>175</v>
      </c>
      <c r="CT65" s="24" t="s">
        <v>175</v>
      </c>
      <c r="CU65" s="24" t="s">
        <v>175</v>
      </c>
      <c r="CV65" s="24" t="s">
        <v>175</v>
      </c>
      <c r="CW65" s="24" t="s">
        <v>175</v>
      </c>
      <c r="CX65" s="24" t="s">
        <v>175</v>
      </c>
      <c r="CY65" s="24" t="s">
        <v>175</v>
      </c>
      <c r="CZ65" s="24" t="s">
        <v>175</v>
      </c>
    </row>
    <row r="66" spans="1:104" ht="29.25" x14ac:dyDescent="0.25">
      <c r="A66" s="31" t="s">
        <v>171</v>
      </c>
      <c r="B66" s="32" t="s">
        <v>172</v>
      </c>
      <c r="C66" s="36" t="s">
        <v>103</v>
      </c>
      <c r="D66" s="24" t="s">
        <v>175</v>
      </c>
      <c r="E66" s="24" t="s">
        <v>175</v>
      </c>
      <c r="F66" s="24" t="s">
        <v>175</v>
      </c>
      <c r="G66" s="24" t="s">
        <v>175</v>
      </c>
      <c r="H66" s="24" t="s">
        <v>175</v>
      </c>
      <c r="I66" s="24" t="s">
        <v>175</v>
      </c>
      <c r="J66" s="24" t="s">
        <v>175</v>
      </c>
      <c r="K66" s="24" t="s">
        <v>175</v>
      </c>
      <c r="L66" s="24" t="s">
        <v>175</v>
      </c>
      <c r="M66" s="24" t="s">
        <v>175</v>
      </c>
      <c r="N66" s="24" t="s">
        <v>175</v>
      </c>
      <c r="O66" s="24" t="s">
        <v>175</v>
      </c>
      <c r="P66" s="24" t="s">
        <v>175</v>
      </c>
      <c r="Q66" s="24" t="s">
        <v>175</v>
      </c>
      <c r="R66" s="24" t="s">
        <v>175</v>
      </c>
      <c r="S66" s="24" t="s">
        <v>175</v>
      </c>
      <c r="T66" s="24" t="s">
        <v>175</v>
      </c>
      <c r="U66" s="24" t="s">
        <v>175</v>
      </c>
      <c r="V66" s="24" t="s">
        <v>175</v>
      </c>
      <c r="W66" s="24" t="s">
        <v>175</v>
      </c>
      <c r="X66" s="24" t="s">
        <v>175</v>
      </c>
      <c r="Y66" s="24" t="s">
        <v>175</v>
      </c>
      <c r="Z66" s="24" t="s">
        <v>175</v>
      </c>
      <c r="AA66" s="24" t="s">
        <v>175</v>
      </c>
      <c r="AB66" s="24" t="s">
        <v>175</v>
      </c>
      <c r="AC66" s="24" t="s">
        <v>175</v>
      </c>
      <c r="AD66" s="24" t="s">
        <v>175</v>
      </c>
      <c r="AE66" s="24" t="s">
        <v>175</v>
      </c>
      <c r="AF66" s="24" t="s">
        <v>175</v>
      </c>
      <c r="AG66" s="24" t="s">
        <v>175</v>
      </c>
      <c r="AH66" s="24" t="s">
        <v>175</v>
      </c>
      <c r="AI66" s="24" t="s">
        <v>175</v>
      </c>
      <c r="AJ66" s="24" t="s">
        <v>175</v>
      </c>
      <c r="AK66" s="24" t="s">
        <v>175</v>
      </c>
      <c r="AL66" s="24" t="s">
        <v>175</v>
      </c>
      <c r="AM66" s="24" t="s">
        <v>175</v>
      </c>
      <c r="AN66" s="24" t="s">
        <v>175</v>
      </c>
      <c r="AO66" s="24" t="s">
        <v>175</v>
      </c>
      <c r="AP66" s="24" t="s">
        <v>175</v>
      </c>
      <c r="AQ66" s="24" t="s">
        <v>175</v>
      </c>
      <c r="AR66" s="24" t="s">
        <v>175</v>
      </c>
      <c r="AS66" s="24" t="s">
        <v>175</v>
      </c>
      <c r="AT66" s="24" t="s">
        <v>175</v>
      </c>
      <c r="AU66" s="24" t="s">
        <v>175</v>
      </c>
      <c r="AV66" s="24" t="s">
        <v>175</v>
      </c>
      <c r="AW66" s="24" t="s">
        <v>175</v>
      </c>
      <c r="AX66" s="24" t="s">
        <v>175</v>
      </c>
      <c r="AY66" s="24" t="s">
        <v>175</v>
      </c>
      <c r="AZ66" s="24" t="s">
        <v>175</v>
      </c>
      <c r="BA66" s="24" t="s">
        <v>175</v>
      </c>
      <c r="BB66" s="24" t="s">
        <v>175</v>
      </c>
      <c r="BC66" s="24" t="s">
        <v>175</v>
      </c>
      <c r="BD66" s="24" t="s">
        <v>175</v>
      </c>
      <c r="BE66" s="24" t="s">
        <v>175</v>
      </c>
      <c r="BF66" s="24" t="s">
        <v>175</v>
      </c>
      <c r="BG66" s="24" t="s">
        <v>175</v>
      </c>
      <c r="BH66" s="24" t="s">
        <v>175</v>
      </c>
      <c r="BI66" s="24" t="s">
        <v>175</v>
      </c>
      <c r="BJ66" s="24" t="s">
        <v>175</v>
      </c>
      <c r="BK66" s="24" t="s">
        <v>175</v>
      </c>
      <c r="BL66" s="24" t="s">
        <v>175</v>
      </c>
      <c r="BM66" s="24" t="s">
        <v>175</v>
      </c>
      <c r="BN66" s="24" t="s">
        <v>175</v>
      </c>
      <c r="BO66" s="24" t="s">
        <v>175</v>
      </c>
      <c r="BP66" s="24" t="s">
        <v>175</v>
      </c>
      <c r="BQ66" s="24" t="s">
        <v>175</v>
      </c>
      <c r="BR66" s="24" t="s">
        <v>175</v>
      </c>
      <c r="BS66" s="24" t="s">
        <v>175</v>
      </c>
      <c r="BT66" s="24" t="s">
        <v>175</v>
      </c>
      <c r="BU66" s="24" t="s">
        <v>175</v>
      </c>
      <c r="BV66" s="24" t="s">
        <v>175</v>
      </c>
      <c r="BW66" s="24" t="s">
        <v>175</v>
      </c>
      <c r="BX66" s="24" t="s">
        <v>175</v>
      </c>
      <c r="BY66" s="24" t="s">
        <v>175</v>
      </c>
      <c r="BZ66" s="24" t="s">
        <v>175</v>
      </c>
      <c r="CA66" s="24" t="s">
        <v>175</v>
      </c>
      <c r="CB66" s="24" t="s">
        <v>175</v>
      </c>
      <c r="CC66" s="24" t="s">
        <v>175</v>
      </c>
      <c r="CD66" s="24" t="s">
        <v>175</v>
      </c>
      <c r="CE66" s="24" t="s">
        <v>175</v>
      </c>
      <c r="CF66" s="24" t="s">
        <v>175</v>
      </c>
      <c r="CG66" s="24" t="s">
        <v>175</v>
      </c>
      <c r="CH66" s="24" t="s">
        <v>175</v>
      </c>
      <c r="CI66" s="24" t="s">
        <v>175</v>
      </c>
      <c r="CJ66" s="24" t="s">
        <v>175</v>
      </c>
      <c r="CK66" s="24" t="s">
        <v>175</v>
      </c>
      <c r="CL66" s="24" t="s">
        <v>175</v>
      </c>
      <c r="CM66" s="24" t="s">
        <v>175</v>
      </c>
      <c r="CN66" s="24" t="s">
        <v>175</v>
      </c>
      <c r="CO66" s="24" t="s">
        <v>175</v>
      </c>
      <c r="CP66" s="24" t="s">
        <v>175</v>
      </c>
      <c r="CQ66" s="24" t="s">
        <v>175</v>
      </c>
      <c r="CR66" s="24" t="s">
        <v>175</v>
      </c>
      <c r="CS66" s="24" t="s">
        <v>175</v>
      </c>
      <c r="CT66" s="24" t="s">
        <v>175</v>
      </c>
      <c r="CU66" s="24" t="s">
        <v>175</v>
      </c>
      <c r="CV66" s="24" t="s">
        <v>175</v>
      </c>
      <c r="CW66" s="24" t="s">
        <v>175</v>
      </c>
      <c r="CX66" s="24" t="s">
        <v>175</v>
      </c>
      <c r="CY66" s="24" t="s">
        <v>175</v>
      </c>
      <c r="CZ66" s="24" t="s">
        <v>175</v>
      </c>
    </row>
  </sheetData>
  <mergeCells count="53">
    <mergeCell ref="A9:AG9"/>
    <mergeCell ref="A4:AG4"/>
    <mergeCell ref="A5:AG5"/>
    <mergeCell ref="A6:AG6"/>
    <mergeCell ref="A7:AG7"/>
    <mergeCell ref="A8:AG8"/>
    <mergeCell ref="AH14:CY14"/>
    <mergeCell ref="F16:L16"/>
    <mergeCell ref="M16:S16"/>
    <mergeCell ref="D17:D18"/>
    <mergeCell ref="E17:E18"/>
    <mergeCell ref="CM17:CR17"/>
    <mergeCell ref="AI17:AN17"/>
    <mergeCell ref="BJ15:BW15"/>
    <mergeCell ref="BJ16:BP16"/>
    <mergeCell ref="BQ16:BW16"/>
    <mergeCell ref="BK17:BP17"/>
    <mergeCell ref="BR17:BW17"/>
    <mergeCell ref="BX15:CK15"/>
    <mergeCell ref="BX16:CD16"/>
    <mergeCell ref="CE16:CK16"/>
    <mergeCell ref="AW17:BB17"/>
    <mergeCell ref="BD17:BI17"/>
    <mergeCell ref="A10:AG10"/>
    <mergeCell ref="A11:AG11"/>
    <mergeCell ref="A12:AG12"/>
    <mergeCell ref="A14:A18"/>
    <mergeCell ref="B14:B18"/>
    <mergeCell ref="C14:C18"/>
    <mergeCell ref="D14:E16"/>
    <mergeCell ref="F14:S15"/>
    <mergeCell ref="T14:AG14"/>
    <mergeCell ref="G17:L17"/>
    <mergeCell ref="N17:S17"/>
    <mergeCell ref="U17:Z17"/>
    <mergeCell ref="AB17:AG17"/>
    <mergeCell ref="AO16:AU16"/>
    <mergeCell ref="BY17:CD17"/>
    <mergeCell ref="CF17:CK17"/>
    <mergeCell ref="CZ14:CZ18"/>
    <mergeCell ref="T15:AG15"/>
    <mergeCell ref="AH15:AU15"/>
    <mergeCell ref="AV15:BI15"/>
    <mergeCell ref="CL15:CY15"/>
    <mergeCell ref="AV16:BB16"/>
    <mergeCell ref="BC16:BI16"/>
    <mergeCell ref="CL16:CR16"/>
    <mergeCell ref="CS16:CY16"/>
    <mergeCell ref="T16:Z16"/>
    <mergeCell ref="AA16:AG16"/>
    <mergeCell ref="AH16:AN16"/>
    <mergeCell ref="CT17:CY17"/>
    <mergeCell ref="AP17:AU17"/>
  </mergeCells>
  <pageMargins left="0.25" right="0.25" top="0.75" bottom="0.75" header="0.3" footer="0.3"/>
  <pageSetup paperSize="8" scale="46" fitToWidth="0" orientation="landscape" r:id="rId1"/>
  <headerFooter differentFirst="1">
    <oddHeader>&amp;C&amp;P</oddHeader>
  </headerFooter>
  <colBreaks count="1" manualBreakCount="1">
    <brk id="56" max="6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Рощупкин Вадим Владимирович</cp:lastModifiedBy>
  <cp:lastPrinted>2023-03-20T09:09:29Z</cp:lastPrinted>
  <dcterms:created xsi:type="dcterms:W3CDTF">2019-02-26T11:52:07Z</dcterms:created>
  <dcterms:modified xsi:type="dcterms:W3CDTF">2023-07-24T13:18:33Z</dcterms:modified>
</cp:coreProperties>
</file>