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Vroschupkin\Desktop\ежеквартальные отчеты\РЭК\ОТЧЕТЫ по Инвестиционке 2021 г\Квартальный отчет-2 кв - копия\"/>
    </mc:Choice>
  </mc:AlternateContent>
  <xr:revisionPtr revIDLastSave="0" documentId="13_ncr:1_{2148F07B-3E72-4CDE-BAE2-580E0D871A08}" xr6:coauthVersionLast="47" xr6:coauthVersionMax="47" xr10:uidLastSave="{00000000-0000-0000-0000-000000000000}"/>
  <bookViews>
    <workbookView xWindow="-120" yWindow="-120" windowWidth="29040" windowHeight="15840" tabRatio="796" xr2:uid="{00000000-000D-0000-FFFF-FFFF00000000}"/>
  </bookViews>
  <sheets>
    <sheet name="12квОсв" sheetId="12" r:id="rId1"/>
  </sheets>
  <definedNames>
    <definedName name="Z_500C2F4F_1743_499A_A051_20565DBF52B2_.wvu.PrintArea" localSheetId="0" hidden="1">'12квОсв'!$A$1:$V$21</definedName>
    <definedName name="_xlnm.Print_Area" localSheetId="0">'12квОсв'!$A$1:$V$21</definedName>
  </definedNames>
  <calcPr calcId="18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P24" i="12" l="1"/>
  <c r="H24" i="12"/>
  <c r="H73" i="12"/>
  <c r="R76" i="12" l="1"/>
  <c r="R35" i="12"/>
  <c r="I73" i="12" l="1"/>
  <c r="F22" i="12"/>
  <c r="R22" i="12" s="1"/>
  <c r="E73" i="12" l="1"/>
  <c r="E24" i="12" s="1"/>
  <c r="D76" i="12"/>
  <c r="D73" i="12"/>
  <c r="G73" i="12" l="1"/>
  <c r="D24" i="12"/>
  <c r="D25" i="12"/>
  <c r="G76" i="12"/>
  <c r="D35" i="12"/>
  <c r="D22" i="12" s="1"/>
  <c r="S76" i="12" l="1"/>
  <c r="G25" i="12"/>
  <c r="G24" i="12"/>
  <c r="S24" i="12" s="1"/>
  <c r="S73" i="12"/>
  <c r="F73" i="12"/>
  <c r="T35" i="12"/>
  <c r="T22" i="12"/>
  <c r="Q25" i="12"/>
  <c r="F25" i="12" l="1"/>
  <c r="R25" i="12" s="1"/>
  <c r="S25" i="12"/>
  <c r="R73" i="12"/>
  <c r="F24" i="12"/>
  <c r="R24" i="12" s="1"/>
  <c r="G35" i="12"/>
  <c r="S35" i="12" l="1"/>
  <c r="G22" i="12"/>
  <c r="U27" i="12"/>
  <c r="T27" i="12"/>
  <c r="R27" i="12"/>
  <c r="U23" i="12"/>
  <c r="T23" i="12"/>
  <c r="R23" i="12"/>
  <c r="P25" i="12"/>
  <c r="I25" i="12"/>
  <c r="O22" i="12"/>
  <c r="I22" i="12" s="1"/>
  <c r="N22" i="12"/>
  <c r="H22" i="12" s="1"/>
  <c r="H35" i="12"/>
  <c r="P52" i="12"/>
  <c r="O52" i="12"/>
  <c r="N52" i="12"/>
  <c r="M52" i="12"/>
  <c r="L52" i="12"/>
  <c r="K52" i="12"/>
  <c r="J52" i="12"/>
  <c r="I52" i="12"/>
  <c r="H52" i="12"/>
  <c r="G52" i="12"/>
  <c r="F52" i="12"/>
  <c r="E52" i="12"/>
  <c r="D52" i="12"/>
  <c r="S22" i="12" l="1"/>
  <c r="H25" i="12"/>
  <c r="T25" i="12"/>
  <c r="E55" i="12"/>
  <c r="I55" i="12"/>
  <c r="J55" i="12"/>
  <c r="K55" i="12"/>
  <c r="L55" i="12"/>
  <c r="M55" i="12"/>
  <c r="N55" i="12"/>
  <c r="O55" i="12"/>
  <c r="P55" i="12"/>
  <c r="F55" i="12" l="1"/>
  <c r="G55" i="12"/>
  <c r="D55" i="12" l="1"/>
  <c r="H55" i="12" l="1"/>
  <c r="G27" i="12" l="1"/>
  <c r="S27" i="12" l="1"/>
  <c r="E27" i="12"/>
  <c r="F27" i="12"/>
  <c r="I27" i="12"/>
  <c r="J27" i="12"/>
  <c r="K27" i="12"/>
  <c r="L27" i="12"/>
  <c r="M27" i="12"/>
  <c r="N27" i="12"/>
  <c r="O27" i="12"/>
  <c r="P27" i="12"/>
  <c r="Q27" i="12"/>
  <c r="D27" i="12"/>
  <c r="H27" i="12" l="1"/>
  <c r="V23" i="12"/>
  <c r="E23" i="12"/>
  <c r="E21" i="12" s="1"/>
  <c r="D23" i="12"/>
  <c r="D21" i="12" s="1"/>
  <c r="O23" i="12" l="1"/>
  <c r="O21" i="12" s="1"/>
  <c r="M23" i="12"/>
  <c r="M21" i="12" s="1"/>
  <c r="K23" i="12"/>
  <c r="K21" i="12" s="1"/>
  <c r="I23" i="12"/>
  <c r="I21" i="12" s="1"/>
  <c r="Q23" i="12"/>
  <c r="Q21" i="12" s="1"/>
  <c r="N23" i="12"/>
  <c r="N21" i="12" s="1"/>
  <c r="L23" i="12"/>
  <c r="L21" i="12" s="1"/>
  <c r="J23" i="12"/>
  <c r="J21" i="12" s="1"/>
  <c r="S23" i="12"/>
  <c r="F23" i="12"/>
  <c r="F21" i="12" s="1"/>
  <c r="R21" i="12" s="1"/>
  <c r="G23" i="12"/>
  <c r="G21" i="12" s="1"/>
  <c r="S21" i="12" s="1"/>
  <c r="P23" i="12"/>
  <c r="P21" i="12" s="1"/>
  <c r="T21" i="12" s="1"/>
  <c r="H23" i="12" l="1"/>
  <c r="H21" i="12" s="1"/>
  <c r="B19" i="12" l="1"/>
  <c r="C19" i="12" s="1"/>
  <c r="D19" i="12" s="1"/>
  <c r="E19" i="12" s="1"/>
  <c r="F19" i="12" s="1"/>
  <c r="G19" i="12" s="1"/>
  <c r="H19" i="12" s="1"/>
  <c r="I19" i="12" s="1"/>
  <c r="J19" i="12" s="1"/>
  <c r="K19" i="12" s="1"/>
  <c r="L19" i="12" s="1"/>
  <c r="M19" i="12" s="1"/>
  <c r="N19" i="12" s="1"/>
  <c r="O19" i="12" s="1"/>
  <c r="P19" i="12" s="1"/>
  <c r="Q19" i="12" s="1"/>
  <c r="R19" i="12" s="1"/>
  <c r="S19" i="12" s="1"/>
  <c r="T19" i="12" s="1"/>
  <c r="U19" i="12" s="1"/>
  <c r="V19" i="12" s="1"/>
</calcChain>
</file>

<file path=xl/sharedStrings.xml><?xml version="1.0" encoding="utf-8"?>
<sst xmlns="http://schemas.openxmlformats.org/spreadsheetml/2006/main" count="1066" uniqueCount="133">
  <si>
    <t>к приказу Минэнерго России</t>
  </si>
  <si>
    <t>в базисном уровне цен</t>
  </si>
  <si>
    <t>Идентификатор инвестиционного проекта</t>
  </si>
  <si>
    <t>Причины отклонений</t>
  </si>
  <si>
    <t>%</t>
  </si>
  <si>
    <t>План</t>
  </si>
  <si>
    <t>Всего</t>
  </si>
  <si>
    <t>в прогнозных ценах соответствующих лет</t>
  </si>
  <si>
    <t xml:space="preserve"> Наименование инвестиционного проекта (группы инвестиционных проектов)</t>
  </si>
  <si>
    <t xml:space="preserve">Факт </t>
  </si>
  <si>
    <t>Приложение  № 12</t>
  </si>
  <si>
    <t>Номер группы инвестиционных проектов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</si>
  <si>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</si>
  <si>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I квартал</t>
  </si>
  <si>
    <t>II квартал</t>
  </si>
  <si>
    <t>III квартал</t>
  </si>
  <si>
    <t>IV квартал</t>
  </si>
  <si>
    <t xml:space="preserve">                     полное наименование субъекта электроэнергетики</t>
  </si>
  <si>
    <t>ВСЕГО по инвестиционной программе, в том числе:</t>
  </si>
  <si>
    <t>1.1.1.1</t>
  </si>
  <si>
    <t>1.1.1.2</t>
  </si>
  <si>
    <t>1.1.1.3</t>
  </si>
  <si>
    <t>Отклонение от плана освоения по итогам отчетного периода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</si>
  <si>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</si>
  <si>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от « 25 » апреля 2018 г. № 320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</si>
  <si>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</si>
  <si>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млн. рублей
 (без НДС)</t>
  </si>
  <si>
    <t xml:space="preserve">Остаток освоения капитальных вложений 
на  конец отчетного периода,  
млн. рублей 
(без НДС) 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</si>
  <si>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</si>
  <si>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</si>
  <si>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</si>
  <si>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</si>
  <si>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</si>
  <si>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</si>
  <si>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</si>
  <si>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</si>
  <si>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</si>
  <si>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</si>
  <si>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</si>
  <si>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</si>
  <si>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</si>
  <si>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</si>
  <si>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</si>
  <si>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</si>
  <si>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</si>
  <si>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</si>
  <si>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</si>
  <si>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</si>
  <si>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</si>
  <si>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</si>
  <si>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</si>
  <si>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</si>
  <si>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</si>
  <si>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</si>
  <si>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</si>
  <si>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</si>
  <si>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</si>
  <si>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</si>
  <si>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</si>
  <si>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</si>
  <si>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</si>
  <si>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</si>
  <si>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</si>
  <si>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</si>
  <si>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</si>
  <si>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</si>
  <si>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</si>
  <si>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</si>
  <si>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</si>
  <si>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</si>
  <si>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</si>
  <si>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</si>
  <si>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</si>
  <si>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</si>
  <si>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</si>
  <si>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</si>
  <si>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</si>
  <si>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</si>
  <si>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</si>
  <si>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</si>
  <si>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</si>
  <si>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</si>
  <si>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</si>
  <si>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</si>
  <si>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</si>
  <si>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</si>
  <si>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</si>
  <si>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</si>
  <si>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</si>
  <si>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</si>
  <si>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</si>
  <si>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</si>
  <si>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</si>
  <si>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</si>
  <si>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</si>
  <si>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</si>
  <si>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</si>
  <si>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</si>
  <si>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</si>
  <si>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</si>
  <si>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</si>
  <si>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</si>
  <si>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</si>
  <si>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</si>
  <si>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</si>
  <si>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</si>
  <si>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</si>
  <si>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</si>
  <si>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</si>
  <si>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</si>
  <si>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</si>
  <si>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</si>
  <si>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</si>
  <si>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</si>
  <si>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</si>
  <si>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</si>
  <si>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</si>
  <si>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</si>
  <si>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</si>
  <si>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Год раскрытия информации: 2021 год</t>
  </si>
  <si>
    <t>Отчет о реализации инвестиционной программы АО "ОЭЗ ППТ "Липецк"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</si>
  <si>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от 30.10.2020 года №30/4  "О внесении изменений в постановление управления энергетики и тарифов Липецкой области 
от 31.10.2019 года №35/1 "Об утверждении инвестиционной программы АО "ОЭЗ ППТ "Липецк" на 2020-2024 годы". </t>
  </si>
  <si>
    <t>Плата за мероприятия по п. 1.1, 1.2. ТУ №20529642 на технологическое присоединение к электрическим сетям ПАО "МРСК Центра" к Договору технологического присоединению №41647084(6000622) от 27.07.2020</t>
  </si>
  <si>
    <t>L_EТППС110</t>
  </si>
  <si>
    <t>Строительство ПС 110/10/10 кВ  "ОЭЗ Елец 1"  с двумя трансформаторами по 40 МВА, для электроснабжения резидентов ОЭЗ, расположенной в Елецком муниципальном районе</t>
  </si>
  <si>
    <t>L_EПС110</t>
  </si>
  <si>
    <t xml:space="preserve">Освоение капитальных вложений года 2021, млн. рублей (без НДС) </t>
  </si>
  <si>
    <t xml:space="preserve">Фактический объем освоения капитальных вложений на  01.01.2021 года  в прогнозных ценах соответствующих лет, млн. рублей 
(без НДС) </t>
  </si>
  <si>
    <t xml:space="preserve">Остаток освоения капитальных вложений 
на  01.01.2021 года ,  
млн. рублей 
(без НДС) </t>
  </si>
  <si>
    <t>1.4.1</t>
  </si>
  <si>
    <t>1.4.2</t>
  </si>
  <si>
    <t>Прочие затраты</t>
  </si>
  <si>
    <t>за 2 квартал 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</si>
</sst>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3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0" fillId="0" borderId="0"/>
    <xf numFmtId="0" fontId="30" fillId="0" borderId="0"/>
    <xf numFmtId="164" fontId="8" fillId="0" borderId="0" applyFont="0" applyFill="0" applyBorder="0" applyAlignment="0" applyProtection="0"/>
    <xf numFmtId="166" fontId="30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3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4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0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5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3" fillId="0" borderId="0"/>
    <xf numFmtId="0" fontId="33" fillId="0" borderId="0"/>
    <xf numFmtId="9" fontId="37" fillId="0" borderId="0" applyFont="0" applyFill="0" applyBorder="0" applyAlignment="0" applyProtection="0"/>
  </cellStyleXfs>
  <cellXfs count="90">
    <xf numFmtId="0" fontId="0" fillId="0" borderId="0" xfId="0"/>
    <xf numFmtId="0" fontId="31" fillId="0" borderId="0" xfId="37" applyFont="1" applyAlignment="1">
      <alignment horizontal="right"/>
    </xf>
    <xf numFmtId="0" fontId="9" fillId="24" borderId="0" xfId="37" applyFont="1" applyFill="1"/>
    <xf numFmtId="0" fontId="31" fillId="24" borderId="0" xfId="37" applyFont="1" applyFill="1" applyAlignment="1">
      <alignment horizontal="right" vertical="center"/>
    </xf>
    <xf numFmtId="0" fontId="31" fillId="24" borderId="0" xfId="37" applyFont="1" applyFill="1" applyAlignment="1">
      <alignment horizontal="right"/>
    </xf>
    <xf numFmtId="0" fontId="9" fillId="24" borderId="0" xfId="37" applyFont="1" applyFill="1" applyBorder="1"/>
    <xf numFmtId="0" fontId="29" fillId="24" borderId="0" xfId="54" applyFont="1" applyFill="1" applyAlignment="1">
      <alignment vertical="center"/>
    </xf>
    <xf numFmtId="0" fontId="29" fillId="24" borderId="0" xfId="54" applyFont="1" applyFill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31" fillId="24" borderId="0" xfId="37" applyFont="1" applyFill="1" applyBorder="1" applyAlignment="1"/>
    <xf numFmtId="0" fontId="31" fillId="24" borderId="0" xfId="37" applyFont="1" applyFill="1" applyAlignment="1">
      <alignment wrapText="1"/>
    </xf>
    <xf numFmtId="0" fontId="31" fillId="24" borderId="0" xfId="37" applyFont="1" applyFill="1" applyBorder="1" applyAlignment="1">
      <alignment horizontal="center"/>
    </xf>
    <xf numFmtId="0" fontId="31" fillId="24" borderId="0" xfId="0" applyFont="1" applyFill="1" applyAlignment="1"/>
    <xf numFmtId="0" fontId="36" fillId="24" borderId="0" xfId="54" applyFont="1" applyFill="1" applyAlignment="1">
      <alignment vertical="center"/>
    </xf>
    <xf numFmtId="0" fontId="9" fillId="24" borderId="15" xfId="37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9" fillId="24" borderId="15" xfId="37" applyFont="1" applyFill="1" applyBorder="1" applyAlignment="1">
      <alignment horizontal="center" vertical="center" wrapText="1"/>
    </xf>
    <xf numFmtId="0" fontId="32" fillId="24" borderId="0" xfId="54" applyFont="1" applyFill="1" applyAlignment="1">
      <alignment vertical="center"/>
    </xf>
    <xf numFmtId="0" fontId="9" fillId="24" borderId="0" xfId="37" applyFont="1" applyFill="1" applyAlignment="1"/>
    <xf numFmtId="0" fontId="32" fillId="25" borderId="10" xfId="56" applyFont="1" applyFill="1" applyBorder="1" applyAlignment="1">
      <alignment horizontal="center" vertical="center" wrapText="1"/>
    </xf>
    <xf numFmtId="0" fontId="32" fillId="25" borderId="10" xfId="56" applyFont="1" applyFill="1" applyBorder="1" applyAlignment="1">
      <alignment horizontal="left" vertical="center" wrapText="1"/>
    </xf>
    <xf numFmtId="0" fontId="32" fillId="25" borderId="13" xfId="56" applyFont="1" applyFill="1" applyBorder="1" applyAlignment="1">
      <alignment horizontal="center" vertical="center" wrapText="1"/>
    </xf>
    <xf numFmtId="0" fontId="32" fillId="26" borderId="10" xfId="56" applyFont="1" applyFill="1" applyBorder="1" applyAlignment="1">
      <alignment horizontal="center" vertical="center" wrapText="1"/>
    </xf>
    <xf numFmtId="0" fontId="32" fillId="26" borderId="10" xfId="56" applyFont="1" applyFill="1" applyBorder="1" applyAlignment="1">
      <alignment horizontal="left" vertical="center" wrapText="1"/>
    </xf>
    <xf numFmtId="0" fontId="32" fillId="27" borderId="10" xfId="56" applyFont="1" applyFill="1" applyBorder="1" applyAlignment="1">
      <alignment horizontal="center" vertical="center" wrapText="1"/>
    </xf>
    <xf numFmtId="0" fontId="32" fillId="27" borderId="10" xfId="56" applyFont="1" applyFill="1" applyBorder="1" applyAlignment="1">
      <alignment horizontal="left" vertical="center" wrapText="1"/>
    </xf>
    <xf numFmtId="0" fontId="32" fillId="28" borderId="10" xfId="56" applyFont="1" applyFill="1" applyBorder="1" applyAlignment="1">
      <alignment horizontal="center" vertical="center" wrapText="1"/>
    </xf>
    <xf numFmtId="0" fontId="32" fillId="28" borderId="10" xfId="56" applyFont="1" applyFill="1" applyBorder="1" applyAlignment="1">
      <alignment horizontal="left" vertical="center" wrapText="1"/>
    </xf>
    <xf numFmtId="0" fontId="31" fillId="28" borderId="10" xfId="0" applyFont="1" applyFill="1" applyBorder="1" applyAlignment="1">
      <alignment horizontal="center" vertical="center"/>
    </xf>
    <xf numFmtId="0" fontId="29" fillId="25" borderId="10" xfId="56" applyFont="1" applyFill="1" applyBorder="1" applyAlignment="1">
      <alignment horizontal="center" vertical="center" wrapText="1"/>
    </xf>
    <xf numFmtId="0" fontId="29" fillId="26" borderId="10" xfId="56" applyFont="1" applyFill="1" applyBorder="1" applyAlignment="1">
      <alignment horizontal="center" vertical="center" wrapText="1"/>
    </xf>
    <xf numFmtId="0" fontId="29" fillId="27" borderId="10" xfId="56" applyFont="1" applyFill="1" applyBorder="1" applyAlignment="1">
      <alignment horizontal="center" vertical="center" wrapText="1"/>
    </xf>
    <xf numFmtId="0" fontId="29" fillId="28" borderId="10" xfId="56" applyFont="1" applyFill="1" applyBorder="1" applyAlignment="1">
      <alignment horizontal="center" vertical="center" wrapText="1"/>
    </xf>
    <xf numFmtId="0" fontId="9" fillId="28" borderId="10" xfId="0" applyFont="1" applyFill="1" applyBorder="1" applyAlignment="1">
      <alignment horizontal="center" vertical="center"/>
    </xf>
    <xf numFmtId="0" fontId="32" fillId="29" borderId="10" xfId="56" applyFont="1" applyFill="1" applyBorder="1" applyAlignment="1">
      <alignment horizontal="left" vertical="center" wrapText="1"/>
    </xf>
    <xf numFmtId="0" fontId="29" fillId="29" borderId="10" xfId="56" applyFont="1" applyFill="1" applyBorder="1" applyAlignment="1">
      <alignment horizontal="center" vertical="center" wrapText="1"/>
    </xf>
    <xf numFmtId="0" fontId="32" fillId="29" borderId="10" xfId="56" applyFont="1" applyFill="1" applyBorder="1" applyAlignment="1">
      <alignment horizontal="center" vertical="center" wrapText="1"/>
    </xf>
    <xf numFmtId="165" fontId="9" fillId="24" borderId="10" xfId="37" applyNumberFormat="1" applyFont="1" applyFill="1" applyBorder="1" applyAlignment="1">
      <alignment horizontal="center" vertical="center" wrapText="1"/>
    </xf>
    <xf numFmtId="165" fontId="29" fillId="29" borderId="10" xfId="56" applyNumberFormat="1" applyFont="1" applyFill="1" applyBorder="1" applyAlignment="1">
      <alignment horizontal="center" vertical="center" wrapText="1"/>
    </xf>
    <xf numFmtId="165" fontId="29" fillId="27" borderId="10" xfId="56" applyNumberFormat="1" applyFont="1" applyFill="1" applyBorder="1" applyAlignment="1">
      <alignment horizontal="center" vertical="center" wrapText="1"/>
    </xf>
    <xf numFmtId="165" fontId="29" fillId="26" borderId="10" xfId="56" applyNumberFormat="1" applyFont="1" applyFill="1" applyBorder="1" applyAlignment="1">
      <alignment horizontal="center" vertical="center" wrapText="1"/>
    </xf>
    <xf numFmtId="165" fontId="29" fillId="25" borderId="10" xfId="56" applyNumberFormat="1" applyFont="1" applyFill="1" applyBorder="1" applyAlignment="1">
      <alignment horizontal="center" vertical="center" wrapText="1"/>
    </xf>
    <xf numFmtId="1" fontId="29" fillId="25" borderId="10" xfId="56" applyNumberFormat="1" applyFont="1" applyFill="1" applyBorder="1" applyAlignment="1">
      <alignment horizontal="center" vertical="center" wrapText="1"/>
    </xf>
    <xf numFmtId="0" fontId="29" fillId="24" borderId="10" xfId="56" applyFont="1" applyFill="1" applyBorder="1" applyAlignment="1">
      <alignment horizontal="center" vertical="center" wrapText="1"/>
    </xf>
    <xf numFmtId="0" fontId="32" fillId="24" borderId="10" xfId="56" applyFont="1" applyFill="1" applyBorder="1" applyAlignment="1">
      <alignment horizontal="left" vertical="center" wrapText="1"/>
    </xf>
    <xf numFmtId="0" fontId="32" fillId="24" borderId="10" xfId="56" applyFont="1" applyFill="1" applyBorder="1" applyAlignment="1">
      <alignment horizontal="center" vertical="center" wrapText="1"/>
    </xf>
    <xf numFmtId="165" fontId="29" fillId="24" borderId="10" xfId="56" applyNumberFormat="1" applyFont="1" applyFill="1" applyBorder="1" applyAlignment="1">
      <alignment horizontal="center" vertical="center" wrapText="1"/>
    </xf>
    <xf numFmtId="9" fontId="29" fillId="24" borderId="10" xfId="623" applyFont="1" applyFill="1" applyBorder="1" applyAlignment="1">
      <alignment horizontal="center" vertical="center" wrapText="1"/>
    </xf>
    <xf numFmtId="9" fontId="9" fillId="24" borderId="10" xfId="37" applyNumberFormat="1" applyFill="1" applyBorder="1" applyAlignment="1">
      <alignment horizontal="center" vertical="center" wrapText="1"/>
    </xf>
    <xf numFmtId="0" fontId="9" fillId="24" borderId="10" xfId="37" applyFill="1" applyBorder="1" applyAlignment="1">
      <alignment horizontal="center" vertical="center" wrapText="1"/>
    </xf>
    <xf numFmtId="2" fontId="29" fillId="25" borderId="10" xfId="56" applyNumberFormat="1" applyFont="1" applyFill="1" applyBorder="1" applyAlignment="1">
      <alignment horizontal="center" vertical="center" wrapText="1"/>
    </xf>
    <xf numFmtId="1" fontId="9" fillId="24" borderId="10" xfId="37" applyNumberFormat="1" applyFont="1" applyFill="1" applyBorder="1" applyAlignment="1">
      <alignment horizontal="center" vertical="center" wrapText="1"/>
    </xf>
    <xf numFmtId="9" fontId="29" fillId="25" borderId="10" xfId="623" applyFont="1" applyFill="1" applyBorder="1" applyAlignment="1">
      <alignment horizontal="center" vertical="center" wrapText="1"/>
    </xf>
    <xf numFmtId="9" fontId="9" fillId="25" borderId="10" xfId="37" applyNumberFormat="1" applyFill="1" applyBorder="1" applyAlignment="1">
      <alignment horizontal="center" vertical="center" wrapText="1"/>
    </xf>
    <xf numFmtId="165" fontId="9" fillId="24" borderId="10" xfId="37" applyNumberFormat="1" applyFont="1" applyFill="1" applyBorder="1" applyAlignment="1">
      <alignment horizontal="center" vertical="center"/>
    </xf>
    <xf numFmtId="9" fontId="9" fillId="24" borderId="10" xfId="37" applyNumberFormat="1" applyFont="1" applyFill="1" applyBorder="1" applyAlignment="1">
      <alignment horizontal="center" vertical="center" wrapText="1"/>
    </xf>
    <xf numFmtId="165" fontId="29" fillId="30" borderId="10" xfId="56" applyNumberFormat="1" applyFont="1" applyFill="1" applyBorder="1" applyAlignment="1">
      <alignment horizontal="center" vertical="center" wrapText="1"/>
    </xf>
    <xf numFmtId="49" fontId="29" fillId="26" borderId="10" xfId="56" applyNumberFormat="1" applyFont="1" applyFill="1" applyBorder="1" applyAlignment="1">
      <alignment horizontal="center" vertical="center" wrapText="1"/>
    </xf>
    <xf numFmtId="1" fontId="29" fillId="26" borderId="10" xfId="56" applyNumberFormat="1" applyFont="1" applyFill="1" applyBorder="1" applyAlignment="1">
      <alignment horizontal="center" vertical="center" wrapText="1"/>
    </xf>
    <xf numFmtId="165" fontId="9" fillId="25" borderId="10" xfId="37" applyNumberFormat="1" applyFont="1" applyFill="1" applyBorder="1" applyAlignment="1">
      <alignment horizontal="center" vertical="center" wrapText="1"/>
    </xf>
    <xf numFmtId="0" fontId="38" fillId="29" borderId="10" xfId="54" applyFont="1" applyFill="1" applyBorder="1" applyAlignment="1">
      <alignment wrapText="1"/>
    </xf>
    <xf numFmtId="165" fontId="9" fillId="29" borderId="10" xfId="37" applyNumberFormat="1" applyFont="1" applyFill="1" applyBorder="1" applyAlignment="1">
      <alignment horizontal="center" vertical="center"/>
    </xf>
    <xf numFmtId="165" fontId="9" fillId="29" borderId="10" xfId="37" applyNumberFormat="1" applyFont="1" applyFill="1" applyBorder="1" applyAlignment="1">
      <alignment horizontal="center" vertical="center" wrapText="1"/>
    </xf>
    <xf numFmtId="1" fontId="29" fillId="29" borderId="10" xfId="56" applyNumberFormat="1" applyFont="1" applyFill="1" applyBorder="1" applyAlignment="1">
      <alignment horizontal="center" vertical="center" wrapText="1"/>
    </xf>
    <xf numFmtId="9" fontId="29" fillId="29" borderId="10" xfId="623" applyFont="1" applyFill="1" applyBorder="1" applyAlignment="1">
      <alignment horizontal="center" vertical="center" wrapText="1"/>
    </xf>
    <xf numFmtId="0" fontId="9" fillId="29" borderId="10" xfId="37" applyFill="1" applyBorder="1" applyAlignment="1">
      <alignment horizontal="center" vertical="center" wrapText="1"/>
    </xf>
    <xf numFmtId="165" fontId="9" fillId="26" borderId="10" xfId="37" applyNumberFormat="1" applyFont="1" applyFill="1" applyBorder="1" applyAlignment="1">
      <alignment horizontal="center" vertical="center" wrapText="1"/>
    </xf>
    <xf numFmtId="9" fontId="29" fillId="26" borderId="10" xfId="623" applyFont="1" applyFill="1" applyBorder="1" applyAlignment="1">
      <alignment horizontal="center" vertical="center" wrapText="1"/>
    </xf>
    <xf numFmtId="2" fontId="9" fillId="24" borderId="10" xfId="37" applyNumberFormat="1" applyFont="1" applyFill="1" applyBorder="1" applyAlignment="1">
      <alignment horizontal="center" vertical="center" wrapText="1"/>
    </xf>
    <xf numFmtId="0" fontId="32" fillId="24" borderId="0" xfId="54" applyFont="1" applyFill="1" applyAlignment="1">
      <alignment horizontal="center" vertical="center" wrapText="1"/>
    </xf>
    <xf numFmtId="0" fontId="32" fillId="24" borderId="0" xfId="54" applyFont="1" applyFill="1" applyAlignment="1">
      <alignment horizontal="center" vertical="center"/>
    </xf>
    <xf numFmtId="0" fontId="29" fillId="24" borderId="0" xfId="54" applyFont="1" applyFill="1" applyAlignment="1">
      <alignment horizontal="center" vertical="center"/>
    </xf>
    <xf numFmtId="0" fontId="9" fillId="24" borderId="11" xfId="37" applyFont="1" applyFill="1" applyBorder="1" applyAlignment="1">
      <alignment horizontal="center" vertical="center" wrapText="1"/>
    </xf>
    <xf numFmtId="0" fontId="9" fillId="24" borderId="16" xfId="37" applyFont="1" applyFill="1" applyBorder="1" applyAlignment="1">
      <alignment horizontal="center" vertical="center" wrapText="1"/>
    </xf>
    <xf numFmtId="0" fontId="9" fillId="24" borderId="13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5" xfId="37" applyFont="1" applyFill="1" applyBorder="1" applyAlignment="1">
      <alignment horizontal="center" vertical="center" wrapText="1"/>
    </xf>
    <xf numFmtId="0" fontId="9" fillId="24" borderId="19" xfId="37" applyFont="1" applyFill="1" applyBorder="1" applyAlignment="1">
      <alignment horizontal="center" vertical="center" wrapText="1"/>
    </xf>
    <xf numFmtId="0" fontId="9" fillId="24" borderId="14" xfId="37" applyFont="1" applyFill="1" applyBorder="1" applyAlignment="1">
      <alignment horizontal="center" vertical="center" wrapText="1"/>
    </xf>
    <xf numFmtId="0" fontId="9" fillId="24" borderId="18" xfId="37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9" fillId="24" borderId="23" xfId="37" applyFont="1" applyFill="1" applyBorder="1" applyAlignment="1">
      <alignment horizontal="center" vertical="center" wrapText="1"/>
    </xf>
    <xf numFmtId="0" fontId="9" fillId="24" borderId="17" xfId="37" applyFont="1" applyFill="1" applyBorder="1" applyAlignment="1">
      <alignment horizontal="center" vertical="center" wrapText="1"/>
    </xf>
    <xf numFmtId="0" fontId="9" fillId="24" borderId="20" xfId="37" applyFont="1" applyFill="1" applyBorder="1" applyAlignment="1">
      <alignment horizontal="center"/>
    </xf>
    <xf numFmtId="0" fontId="9" fillId="24" borderId="21" xfId="37" applyFont="1" applyFill="1" applyBorder="1" applyAlignment="1">
      <alignment horizontal="center" vertical="center" wrapText="1"/>
    </xf>
    <xf numFmtId="0" fontId="9" fillId="24" borderId="22" xfId="37" applyFont="1" applyFill="1" applyBorder="1" applyAlignment="1">
      <alignment horizontal="center" vertical="center" wrapText="1"/>
    </xf>
    <xf numFmtId="0" fontId="31" fillId="24" borderId="0" xfId="37" applyFont="1" applyFill="1" applyBorder="1" applyAlignment="1">
      <alignment horizontal="center"/>
    </xf>
    <xf numFmtId="0" fontId="31" fillId="24" borderId="0" xfId="37" applyFont="1" applyFill="1" applyAlignment="1">
      <alignment horizontal="center" wrapText="1"/>
    </xf>
    <xf numFmtId="0" fontId="31" fillId="24" borderId="0" xfId="0" applyFont="1" applyFill="1" applyAlignment="1">
      <alignment horizontal="center"/>
    </xf>
    <xf numFmtId="0" fontId="9" fillId="24" borderId="10" xfId="37" applyFont="1" applyFill="1" applyBorder="1" applyAlignment="1">
      <alignment horizontal="center" vertical="center" textRotation="90" wrapText="1"/>
    </xf>
  </cellXfs>
  <cellStyles count="624">
    <cellStyle name="20% — акцент1" xfId="1" builtinId="30" customBuiltin="1"/>
    <cellStyle name="20% - Акцент1 2" xfId="59" xr:uid="{00000000-0005-0000-0000-000001000000}"/>
    <cellStyle name="20% — акцент2" xfId="2" builtinId="34" customBuiltin="1"/>
    <cellStyle name="20% - Акцент2 2" xfId="60" xr:uid="{00000000-0005-0000-0000-000003000000}"/>
    <cellStyle name="20% — акцент3" xfId="3" builtinId="38" customBuiltin="1"/>
    <cellStyle name="20% - Акцент3 2" xfId="61" xr:uid="{00000000-0005-0000-0000-000005000000}"/>
    <cellStyle name="20% — акцент4" xfId="4" builtinId="42" customBuiltin="1"/>
    <cellStyle name="20% - Акцент4 2" xfId="62" xr:uid="{00000000-0005-0000-0000-000007000000}"/>
    <cellStyle name="20% — акцент5" xfId="5" builtinId="46" customBuiltin="1"/>
    <cellStyle name="20% - Акцент5 2" xfId="63" xr:uid="{00000000-0005-0000-0000-000009000000}"/>
    <cellStyle name="20% — акцент6" xfId="6" builtinId="50" customBuiltin="1"/>
    <cellStyle name="20% - Акцент6 2" xfId="64" xr:uid="{00000000-0005-0000-0000-00000B000000}"/>
    <cellStyle name="40% — акцент1" xfId="7" builtinId="31" customBuiltin="1"/>
    <cellStyle name="40% - Акцент1 2" xfId="65" xr:uid="{00000000-0005-0000-0000-00000D000000}"/>
    <cellStyle name="40% — акцент2" xfId="8" builtinId="35" customBuiltin="1"/>
    <cellStyle name="40% - Акцент2 2" xfId="66" xr:uid="{00000000-0005-0000-0000-00000F000000}"/>
    <cellStyle name="40% — акцент3" xfId="9" builtinId="39" customBuiltin="1"/>
    <cellStyle name="40% - Акцент3 2" xfId="67" xr:uid="{00000000-0005-0000-0000-000011000000}"/>
    <cellStyle name="40% — акцент4" xfId="10" builtinId="43" customBuiltin="1"/>
    <cellStyle name="40% - Акцент4 2" xfId="68" xr:uid="{00000000-0005-0000-0000-000013000000}"/>
    <cellStyle name="40% — акцент5" xfId="11" builtinId="47" customBuiltin="1"/>
    <cellStyle name="40% - Акцент5 2" xfId="69" xr:uid="{00000000-0005-0000-0000-000015000000}"/>
    <cellStyle name="40% — акцент6" xfId="12" builtinId="51" customBuiltin="1"/>
    <cellStyle name="40% - Акцент6 2" xfId="70" xr:uid="{00000000-0005-0000-0000-000017000000}"/>
    <cellStyle name="60% — акцент1" xfId="13" builtinId="32" customBuiltin="1"/>
    <cellStyle name="60% - Акцент1 2" xfId="71" xr:uid="{00000000-0005-0000-0000-000019000000}"/>
    <cellStyle name="60% — акцент2" xfId="14" builtinId="36" customBuiltin="1"/>
    <cellStyle name="60% - Акцент2 2" xfId="72" xr:uid="{00000000-0005-0000-0000-00001B000000}"/>
    <cellStyle name="60% — акцент3" xfId="15" builtinId="40" customBuiltin="1"/>
    <cellStyle name="60% - Акцент3 2" xfId="73" xr:uid="{00000000-0005-0000-0000-00001D000000}"/>
    <cellStyle name="60% — акцент4" xfId="16" builtinId="44" customBuiltin="1"/>
    <cellStyle name="60% - Акцент4 2" xfId="74" xr:uid="{00000000-0005-0000-0000-00001F000000}"/>
    <cellStyle name="60% — акцент5" xfId="17" builtinId="48" customBuiltin="1"/>
    <cellStyle name="60% - Акцент5 2" xfId="75" xr:uid="{00000000-0005-0000-0000-000021000000}"/>
    <cellStyle name="60% — акцент6" xfId="18" builtinId="52" customBuiltin="1"/>
    <cellStyle name="60% - Акцент6 2" xfId="76" xr:uid="{00000000-0005-0000-0000-000023000000}"/>
    <cellStyle name="Normal 2" xfId="77" xr:uid="{00000000-0005-0000-0000-000024000000}"/>
    <cellStyle name="Акцент1" xfId="19" builtinId="29" customBuiltin="1"/>
    <cellStyle name="Акцент1 2" xfId="78" xr:uid="{00000000-0005-0000-0000-000026000000}"/>
    <cellStyle name="Акцент2" xfId="20" builtinId="33" customBuiltin="1"/>
    <cellStyle name="Акцент2 2" xfId="79" xr:uid="{00000000-0005-0000-0000-000028000000}"/>
    <cellStyle name="Акцент3" xfId="21" builtinId="37" customBuiltin="1"/>
    <cellStyle name="Акцент3 2" xfId="80" xr:uid="{00000000-0005-0000-0000-00002A000000}"/>
    <cellStyle name="Акцент4" xfId="22" builtinId="41" customBuiltin="1"/>
    <cellStyle name="Акцент4 2" xfId="81" xr:uid="{00000000-0005-0000-0000-00002C000000}"/>
    <cellStyle name="Акцент5" xfId="23" builtinId="45" customBuiltin="1"/>
    <cellStyle name="Акцент5 2" xfId="82" xr:uid="{00000000-0005-0000-0000-00002E000000}"/>
    <cellStyle name="Акцент6" xfId="24" builtinId="49" customBuiltin="1"/>
    <cellStyle name="Акцент6 2" xfId="83" xr:uid="{00000000-0005-0000-0000-000030000000}"/>
    <cellStyle name="Ввод " xfId="25" builtinId="20" customBuiltin="1"/>
    <cellStyle name="Ввод  2" xfId="84" xr:uid="{00000000-0005-0000-0000-000032000000}"/>
    <cellStyle name="Вывод" xfId="26" builtinId="21" customBuiltin="1"/>
    <cellStyle name="Вывод 2" xfId="85" xr:uid="{00000000-0005-0000-0000-000034000000}"/>
    <cellStyle name="Вычисление" xfId="27" builtinId="22" customBuiltin="1"/>
    <cellStyle name="Вычисление 2" xfId="86" xr:uid="{00000000-0005-0000-0000-000036000000}"/>
    <cellStyle name="Заголовок 1" xfId="28" builtinId="16" customBuiltin="1"/>
    <cellStyle name="Заголовок 1 2" xfId="87" xr:uid="{00000000-0005-0000-0000-000038000000}"/>
    <cellStyle name="Заголовок 2" xfId="29" builtinId="17" customBuiltin="1"/>
    <cellStyle name="Заголовок 2 2" xfId="88" xr:uid="{00000000-0005-0000-0000-00003A000000}"/>
    <cellStyle name="Заголовок 3" xfId="30" builtinId="18" customBuiltin="1"/>
    <cellStyle name="Заголовок 3 2" xfId="89" xr:uid="{00000000-0005-0000-0000-00003C000000}"/>
    <cellStyle name="Заголовок 4" xfId="31" builtinId="19" customBuiltin="1"/>
    <cellStyle name="Заголовок 4 2" xfId="90" xr:uid="{00000000-0005-0000-0000-00003E000000}"/>
    <cellStyle name="Итог" xfId="32" builtinId="25" customBuiltin="1"/>
    <cellStyle name="Итог 2" xfId="91" xr:uid="{00000000-0005-0000-0000-000040000000}"/>
    <cellStyle name="Контрольная ячейка" xfId="33" builtinId="23" customBuiltin="1"/>
    <cellStyle name="Контрольная ячейка 2" xfId="92" xr:uid="{00000000-0005-0000-0000-000042000000}"/>
    <cellStyle name="Название" xfId="34" builtinId="15" customBuiltin="1"/>
    <cellStyle name="Название 2" xfId="93" xr:uid="{00000000-0005-0000-0000-000044000000}"/>
    <cellStyle name="Нейтральный" xfId="35" builtinId="28" customBuiltin="1"/>
    <cellStyle name="Нейтральный 2" xfId="94" xr:uid="{00000000-0005-0000-0000-000046000000}"/>
    <cellStyle name="Обычный" xfId="0" builtinId="0"/>
    <cellStyle name="Обычный 10" xfId="278" xr:uid="{00000000-0005-0000-0000-000048000000}"/>
    <cellStyle name="Обычный 103" xfId="621" xr:uid="{00000000-0005-0000-0000-000049000000}"/>
    <cellStyle name="Обычный 12 2" xfId="47" xr:uid="{00000000-0005-0000-0000-00004A000000}"/>
    <cellStyle name="Обычный 2" xfId="36" xr:uid="{00000000-0005-0000-0000-00004B000000}"/>
    <cellStyle name="Обычный 2 2 3" xfId="622" xr:uid="{00000000-0005-0000-0000-00004C000000}"/>
    <cellStyle name="Обычный 2 26 2" xfId="114" xr:uid="{00000000-0005-0000-0000-00004D000000}"/>
    <cellStyle name="Обычный 3" xfId="37" xr:uid="{00000000-0005-0000-0000-00004E000000}"/>
    <cellStyle name="Обычный 3 2" xfId="56" xr:uid="{00000000-0005-0000-0000-00004F000000}"/>
    <cellStyle name="Обычный 3 2 2 2" xfId="48" xr:uid="{00000000-0005-0000-0000-000050000000}"/>
    <cellStyle name="Обычный 3 21" xfId="102" xr:uid="{00000000-0005-0000-0000-000051000000}"/>
    <cellStyle name="Обычный 4" xfId="44" xr:uid="{00000000-0005-0000-0000-000052000000}"/>
    <cellStyle name="Обычный 4 2" xfId="55" xr:uid="{00000000-0005-0000-0000-000053000000}"/>
    <cellStyle name="Обычный 5" xfId="45" xr:uid="{00000000-0005-0000-0000-000054000000}"/>
    <cellStyle name="Обычный 6" xfId="46" xr:uid="{00000000-0005-0000-0000-000055000000}"/>
    <cellStyle name="Обычный 6 10" xfId="279" xr:uid="{00000000-0005-0000-0000-000056000000}"/>
    <cellStyle name="Обычный 6 11" xfId="450" xr:uid="{00000000-0005-0000-0000-000057000000}"/>
    <cellStyle name="Обычный 6 2" xfId="52" xr:uid="{00000000-0005-0000-0000-000058000000}"/>
    <cellStyle name="Обычный 6 2 10" xfId="109" xr:uid="{00000000-0005-0000-0000-000059000000}"/>
    <cellStyle name="Обычный 6 2 11" xfId="282" xr:uid="{00000000-0005-0000-0000-00005A000000}"/>
    <cellStyle name="Обычный 6 2 12" xfId="453" xr:uid="{00000000-0005-0000-0000-00005B000000}"/>
    <cellStyle name="Обычный 6 2 2" xfId="53" xr:uid="{00000000-0005-0000-0000-00005C000000}"/>
    <cellStyle name="Обычный 6 2 2 10" xfId="283" xr:uid="{00000000-0005-0000-0000-00005D000000}"/>
    <cellStyle name="Обычный 6 2 2 11" xfId="454" xr:uid="{00000000-0005-0000-0000-00005E000000}"/>
    <cellStyle name="Обычный 6 2 2 2" xfId="116" xr:uid="{00000000-0005-0000-0000-00005F000000}"/>
    <cellStyle name="Обычный 6 2 2 2 2" xfId="133" xr:uid="{00000000-0005-0000-0000-000060000000}"/>
    <cellStyle name="Обычный 6 2 2 2 2 2" xfId="137" xr:uid="{00000000-0005-0000-0000-000061000000}"/>
    <cellStyle name="Обычный 6 2 2 2 2 2 2" xfId="138" xr:uid="{00000000-0005-0000-0000-000062000000}"/>
    <cellStyle name="Обычный 6 2 2 2 2 2 2 2" xfId="310" xr:uid="{00000000-0005-0000-0000-000063000000}"/>
    <cellStyle name="Обычный 6 2 2 2 2 2 2 3" xfId="481" xr:uid="{00000000-0005-0000-0000-000064000000}"/>
    <cellStyle name="Обычный 6 2 2 2 2 2 3" xfId="139" xr:uid="{00000000-0005-0000-0000-000065000000}"/>
    <cellStyle name="Обычный 6 2 2 2 2 2 3 2" xfId="311" xr:uid="{00000000-0005-0000-0000-000066000000}"/>
    <cellStyle name="Обычный 6 2 2 2 2 2 3 3" xfId="482" xr:uid="{00000000-0005-0000-0000-000067000000}"/>
    <cellStyle name="Обычный 6 2 2 2 2 2 4" xfId="309" xr:uid="{00000000-0005-0000-0000-000068000000}"/>
    <cellStyle name="Обычный 6 2 2 2 2 2 5" xfId="480" xr:uid="{00000000-0005-0000-0000-000069000000}"/>
    <cellStyle name="Обычный 6 2 2 2 2 3" xfId="140" xr:uid="{00000000-0005-0000-0000-00006A000000}"/>
    <cellStyle name="Обычный 6 2 2 2 2 3 2" xfId="312" xr:uid="{00000000-0005-0000-0000-00006B000000}"/>
    <cellStyle name="Обычный 6 2 2 2 2 3 3" xfId="483" xr:uid="{00000000-0005-0000-0000-00006C000000}"/>
    <cellStyle name="Обычный 6 2 2 2 2 4" xfId="141" xr:uid="{00000000-0005-0000-0000-00006D000000}"/>
    <cellStyle name="Обычный 6 2 2 2 2 4 2" xfId="313" xr:uid="{00000000-0005-0000-0000-00006E000000}"/>
    <cellStyle name="Обычный 6 2 2 2 2 4 3" xfId="484" xr:uid="{00000000-0005-0000-0000-00006F000000}"/>
    <cellStyle name="Обычный 6 2 2 2 2 5" xfId="305" xr:uid="{00000000-0005-0000-0000-000070000000}"/>
    <cellStyle name="Обычный 6 2 2 2 2 6" xfId="476" xr:uid="{00000000-0005-0000-0000-000071000000}"/>
    <cellStyle name="Обычный 6 2 2 2 3" xfId="135" xr:uid="{00000000-0005-0000-0000-000072000000}"/>
    <cellStyle name="Обычный 6 2 2 2 3 2" xfId="142" xr:uid="{00000000-0005-0000-0000-000073000000}"/>
    <cellStyle name="Обычный 6 2 2 2 3 2 2" xfId="314" xr:uid="{00000000-0005-0000-0000-000074000000}"/>
    <cellStyle name="Обычный 6 2 2 2 3 2 3" xfId="485" xr:uid="{00000000-0005-0000-0000-000075000000}"/>
    <cellStyle name="Обычный 6 2 2 2 3 3" xfId="143" xr:uid="{00000000-0005-0000-0000-000076000000}"/>
    <cellStyle name="Обычный 6 2 2 2 3 3 2" xfId="315" xr:uid="{00000000-0005-0000-0000-000077000000}"/>
    <cellStyle name="Обычный 6 2 2 2 3 3 3" xfId="486" xr:uid="{00000000-0005-0000-0000-000078000000}"/>
    <cellStyle name="Обычный 6 2 2 2 3 4" xfId="307" xr:uid="{00000000-0005-0000-0000-000079000000}"/>
    <cellStyle name="Обычный 6 2 2 2 3 5" xfId="478" xr:uid="{00000000-0005-0000-0000-00007A000000}"/>
    <cellStyle name="Обычный 6 2 2 2 4" xfId="144" xr:uid="{00000000-0005-0000-0000-00007B000000}"/>
    <cellStyle name="Обычный 6 2 2 2 4 2" xfId="316" xr:uid="{00000000-0005-0000-0000-00007C000000}"/>
    <cellStyle name="Обычный 6 2 2 2 4 3" xfId="487" xr:uid="{00000000-0005-0000-0000-00007D000000}"/>
    <cellStyle name="Обычный 6 2 2 2 5" xfId="145" xr:uid="{00000000-0005-0000-0000-00007E000000}"/>
    <cellStyle name="Обычный 6 2 2 2 5 2" xfId="317" xr:uid="{00000000-0005-0000-0000-00007F000000}"/>
    <cellStyle name="Обычный 6 2 2 2 5 3" xfId="488" xr:uid="{00000000-0005-0000-0000-000080000000}"/>
    <cellStyle name="Обычный 6 2 2 2 6" xfId="288" xr:uid="{00000000-0005-0000-0000-000081000000}"/>
    <cellStyle name="Обычный 6 2 2 2 7" xfId="459" xr:uid="{00000000-0005-0000-0000-000082000000}"/>
    <cellStyle name="Обычный 6 2 2 3" xfId="128" xr:uid="{00000000-0005-0000-0000-000083000000}"/>
    <cellStyle name="Обычный 6 2 2 3 2" xfId="146" xr:uid="{00000000-0005-0000-0000-000084000000}"/>
    <cellStyle name="Обычный 6 2 2 3 2 2" xfId="147" xr:uid="{00000000-0005-0000-0000-000085000000}"/>
    <cellStyle name="Обычный 6 2 2 3 2 2 2" xfId="319" xr:uid="{00000000-0005-0000-0000-000086000000}"/>
    <cellStyle name="Обычный 6 2 2 3 2 2 3" xfId="490" xr:uid="{00000000-0005-0000-0000-000087000000}"/>
    <cellStyle name="Обычный 6 2 2 3 2 3" xfId="148" xr:uid="{00000000-0005-0000-0000-000088000000}"/>
    <cellStyle name="Обычный 6 2 2 3 2 3 2" xfId="320" xr:uid="{00000000-0005-0000-0000-000089000000}"/>
    <cellStyle name="Обычный 6 2 2 3 2 3 3" xfId="491" xr:uid="{00000000-0005-0000-0000-00008A000000}"/>
    <cellStyle name="Обычный 6 2 2 3 2 4" xfId="318" xr:uid="{00000000-0005-0000-0000-00008B000000}"/>
    <cellStyle name="Обычный 6 2 2 3 2 5" xfId="489" xr:uid="{00000000-0005-0000-0000-00008C000000}"/>
    <cellStyle name="Обычный 6 2 2 3 3" xfId="149" xr:uid="{00000000-0005-0000-0000-00008D000000}"/>
    <cellStyle name="Обычный 6 2 2 3 3 2" xfId="321" xr:uid="{00000000-0005-0000-0000-00008E000000}"/>
    <cellStyle name="Обычный 6 2 2 3 3 3" xfId="492" xr:uid="{00000000-0005-0000-0000-00008F000000}"/>
    <cellStyle name="Обычный 6 2 2 3 4" xfId="150" xr:uid="{00000000-0005-0000-0000-000090000000}"/>
    <cellStyle name="Обычный 6 2 2 3 4 2" xfId="322" xr:uid="{00000000-0005-0000-0000-000091000000}"/>
    <cellStyle name="Обычный 6 2 2 3 4 3" xfId="493" xr:uid="{00000000-0005-0000-0000-000092000000}"/>
    <cellStyle name="Обычный 6 2 2 3 5" xfId="300" xr:uid="{00000000-0005-0000-0000-000093000000}"/>
    <cellStyle name="Обычный 6 2 2 3 6" xfId="471" xr:uid="{00000000-0005-0000-0000-000094000000}"/>
    <cellStyle name="Обычный 6 2 2 4" xfId="121" xr:uid="{00000000-0005-0000-0000-000095000000}"/>
    <cellStyle name="Обычный 6 2 2 4 2" xfId="151" xr:uid="{00000000-0005-0000-0000-000096000000}"/>
    <cellStyle name="Обычный 6 2 2 4 2 2" xfId="152" xr:uid="{00000000-0005-0000-0000-000097000000}"/>
    <cellStyle name="Обычный 6 2 2 4 2 2 2" xfId="324" xr:uid="{00000000-0005-0000-0000-000098000000}"/>
    <cellStyle name="Обычный 6 2 2 4 2 2 3" xfId="495" xr:uid="{00000000-0005-0000-0000-000099000000}"/>
    <cellStyle name="Обычный 6 2 2 4 2 3" xfId="153" xr:uid="{00000000-0005-0000-0000-00009A000000}"/>
    <cellStyle name="Обычный 6 2 2 4 2 3 2" xfId="325" xr:uid="{00000000-0005-0000-0000-00009B000000}"/>
    <cellStyle name="Обычный 6 2 2 4 2 3 3" xfId="496" xr:uid="{00000000-0005-0000-0000-00009C000000}"/>
    <cellStyle name="Обычный 6 2 2 4 2 4" xfId="323" xr:uid="{00000000-0005-0000-0000-00009D000000}"/>
    <cellStyle name="Обычный 6 2 2 4 2 5" xfId="494" xr:uid="{00000000-0005-0000-0000-00009E000000}"/>
    <cellStyle name="Обычный 6 2 2 4 3" xfId="154" xr:uid="{00000000-0005-0000-0000-00009F000000}"/>
    <cellStyle name="Обычный 6 2 2 4 3 2" xfId="326" xr:uid="{00000000-0005-0000-0000-0000A0000000}"/>
    <cellStyle name="Обычный 6 2 2 4 3 3" xfId="497" xr:uid="{00000000-0005-0000-0000-0000A1000000}"/>
    <cellStyle name="Обычный 6 2 2 4 4" xfId="155" xr:uid="{00000000-0005-0000-0000-0000A2000000}"/>
    <cellStyle name="Обычный 6 2 2 4 4 2" xfId="327" xr:uid="{00000000-0005-0000-0000-0000A3000000}"/>
    <cellStyle name="Обычный 6 2 2 4 4 3" xfId="498" xr:uid="{00000000-0005-0000-0000-0000A4000000}"/>
    <cellStyle name="Обычный 6 2 2 4 5" xfId="293" xr:uid="{00000000-0005-0000-0000-0000A5000000}"/>
    <cellStyle name="Обычный 6 2 2 4 6" xfId="464" xr:uid="{00000000-0005-0000-0000-0000A6000000}"/>
    <cellStyle name="Обычный 6 2 2 5" xfId="156" xr:uid="{00000000-0005-0000-0000-0000A7000000}"/>
    <cellStyle name="Обычный 6 2 2 5 2" xfId="157" xr:uid="{00000000-0005-0000-0000-0000A8000000}"/>
    <cellStyle name="Обычный 6 2 2 5 2 2" xfId="329" xr:uid="{00000000-0005-0000-0000-0000A9000000}"/>
    <cellStyle name="Обычный 6 2 2 5 2 3" xfId="500" xr:uid="{00000000-0005-0000-0000-0000AA000000}"/>
    <cellStyle name="Обычный 6 2 2 5 3" xfId="158" xr:uid="{00000000-0005-0000-0000-0000AB000000}"/>
    <cellStyle name="Обычный 6 2 2 5 3 2" xfId="330" xr:uid="{00000000-0005-0000-0000-0000AC000000}"/>
    <cellStyle name="Обычный 6 2 2 5 3 3" xfId="501" xr:uid="{00000000-0005-0000-0000-0000AD000000}"/>
    <cellStyle name="Обычный 6 2 2 5 4" xfId="328" xr:uid="{00000000-0005-0000-0000-0000AE000000}"/>
    <cellStyle name="Обычный 6 2 2 5 5" xfId="499" xr:uid="{00000000-0005-0000-0000-0000AF000000}"/>
    <cellStyle name="Обычный 6 2 2 6" xfId="159" xr:uid="{00000000-0005-0000-0000-0000B0000000}"/>
    <cellStyle name="Обычный 6 2 2 6 2" xfId="331" xr:uid="{00000000-0005-0000-0000-0000B1000000}"/>
    <cellStyle name="Обычный 6 2 2 6 3" xfId="502" xr:uid="{00000000-0005-0000-0000-0000B2000000}"/>
    <cellStyle name="Обычный 6 2 2 7" xfId="160" xr:uid="{00000000-0005-0000-0000-0000B3000000}"/>
    <cellStyle name="Обычный 6 2 2 7 2" xfId="332" xr:uid="{00000000-0005-0000-0000-0000B4000000}"/>
    <cellStyle name="Обычный 6 2 2 7 3" xfId="503" xr:uid="{00000000-0005-0000-0000-0000B5000000}"/>
    <cellStyle name="Обычный 6 2 2 8" xfId="161" xr:uid="{00000000-0005-0000-0000-0000B6000000}"/>
    <cellStyle name="Обычный 6 2 2 8 2" xfId="333" xr:uid="{00000000-0005-0000-0000-0000B7000000}"/>
    <cellStyle name="Обычный 6 2 2 8 3" xfId="504" xr:uid="{00000000-0005-0000-0000-0000B8000000}"/>
    <cellStyle name="Обычный 6 2 2 9" xfId="110" xr:uid="{00000000-0005-0000-0000-0000B9000000}"/>
    <cellStyle name="Обычный 6 2 3" xfId="101" xr:uid="{00000000-0005-0000-0000-0000BA000000}"/>
    <cellStyle name="Обычный 6 2 3 10" xfId="285" xr:uid="{00000000-0005-0000-0000-0000BB000000}"/>
    <cellStyle name="Обычный 6 2 3 11" xfId="456" xr:uid="{00000000-0005-0000-0000-0000BC000000}"/>
    <cellStyle name="Обычный 6 2 3 2" xfId="115" xr:uid="{00000000-0005-0000-0000-0000BD000000}"/>
    <cellStyle name="Обычный 6 2 3 2 2" xfId="132" xr:uid="{00000000-0005-0000-0000-0000BE000000}"/>
    <cellStyle name="Обычный 6 2 3 2 2 2" xfId="162" xr:uid="{00000000-0005-0000-0000-0000BF000000}"/>
    <cellStyle name="Обычный 6 2 3 2 2 2 2" xfId="163" xr:uid="{00000000-0005-0000-0000-0000C0000000}"/>
    <cellStyle name="Обычный 6 2 3 2 2 2 2 2" xfId="335" xr:uid="{00000000-0005-0000-0000-0000C1000000}"/>
    <cellStyle name="Обычный 6 2 3 2 2 2 2 3" xfId="506" xr:uid="{00000000-0005-0000-0000-0000C2000000}"/>
    <cellStyle name="Обычный 6 2 3 2 2 2 3" xfId="164" xr:uid="{00000000-0005-0000-0000-0000C3000000}"/>
    <cellStyle name="Обычный 6 2 3 2 2 2 3 2" xfId="336" xr:uid="{00000000-0005-0000-0000-0000C4000000}"/>
    <cellStyle name="Обычный 6 2 3 2 2 2 3 3" xfId="507" xr:uid="{00000000-0005-0000-0000-0000C5000000}"/>
    <cellStyle name="Обычный 6 2 3 2 2 2 4" xfId="334" xr:uid="{00000000-0005-0000-0000-0000C6000000}"/>
    <cellStyle name="Обычный 6 2 3 2 2 2 5" xfId="505" xr:uid="{00000000-0005-0000-0000-0000C7000000}"/>
    <cellStyle name="Обычный 6 2 3 2 2 3" xfId="165" xr:uid="{00000000-0005-0000-0000-0000C8000000}"/>
    <cellStyle name="Обычный 6 2 3 2 2 3 2" xfId="337" xr:uid="{00000000-0005-0000-0000-0000C9000000}"/>
    <cellStyle name="Обычный 6 2 3 2 2 3 3" xfId="508" xr:uid="{00000000-0005-0000-0000-0000CA000000}"/>
    <cellStyle name="Обычный 6 2 3 2 2 4" xfId="166" xr:uid="{00000000-0005-0000-0000-0000CB000000}"/>
    <cellStyle name="Обычный 6 2 3 2 2 4 2" xfId="338" xr:uid="{00000000-0005-0000-0000-0000CC000000}"/>
    <cellStyle name="Обычный 6 2 3 2 2 4 3" xfId="509" xr:uid="{00000000-0005-0000-0000-0000CD000000}"/>
    <cellStyle name="Обычный 6 2 3 2 2 5" xfId="304" xr:uid="{00000000-0005-0000-0000-0000CE000000}"/>
    <cellStyle name="Обычный 6 2 3 2 2 6" xfId="475" xr:uid="{00000000-0005-0000-0000-0000CF000000}"/>
    <cellStyle name="Обычный 6 2 3 2 3" xfId="134" xr:uid="{00000000-0005-0000-0000-0000D0000000}"/>
    <cellStyle name="Обычный 6 2 3 2 3 2" xfId="167" xr:uid="{00000000-0005-0000-0000-0000D1000000}"/>
    <cellStyle name="Обычный 6 2 3 2 3 2 2" xfId="339" xr:uid="{00000000-0005-0000-0000-0000D2000000}"/>
    <cellStyle name="Обычный 6 2 3 2 3 2 3" xfId="510" xr:uid="{00000000-0005-0000-0000-0000D3000000}"/>
    <cellStyle name="Обычный 6 2 3 2 3 3" xfId="168" xr:uid="{00000000-0005-0000-0000-0000D4000000}"/>
    <cellStyle name="Обычный 6 2 3 2 3 3 2" xfId="340" xr:uid="{00000000-0005-0000-0000-0000D5000000}"/>
    <cellStyle name="Обычный 6 2 3 2 3 3 3" xfId="511" xr:uid="{00000000-0005-0000-0000-0000D6000000}"/>
    <cellStyle name="Обычный 6 2 3 2 3 4" xfId="306" xr:uid="{00000000-0005-0000-0000-0000D7000000}"/>
    <cellStyle name="Обычный 6 2 3 2 3 5" xfId="477" xr:uid="{00000000-0005-0000-0000-0000D8000000}"/>
    <cellStyle name="Обычный 6 2 3 2 4" xfId="169" xr:uid="{00000000-0005-0000-0000-0000D9000000}"/>
    <cellStyle name="Обычный 6 2 3 2 4 2" xfId="341" xr:uid="{00000000-0005-0000-0000-0000DA000000}"/>
    <cellStyle name="Обычный 6 2 3 2 4 3" xfId="512" xr:uid="{00000000-0005-0000-0000-0000DB000000}"/>
    <cellStyle name="Обычный 6 2 3 2 5" xfId="170" xr:uid="{00000000-0005-0000-0000-0000DC000000}"/>
    <cellStyle name="Обычный 6 2 3 2 5 2" xfId="342" xr:uid="{00000000-0005-0000-0000-0000DD000000}"/>
    <cellStyle name="Обычный 6 2 3 2 5 3" xfId="513" xr:uid="{00000000-0005-0000-0000-0000DE000000}"/>
    <cellStyle name="Обычный 6 2 3 2 6" xfId="287" xr:uid="{00000000-0005-0000-0000-0000DF000000}"/>
    <cellStyle name="Обычный 6 2 3 2 7" xfId="458" xr:uid="{00000000-0005-0000-0000-0000E0000000}"/>
    <cellStyle name="Обычный 6 2 3 3" xfId="130" xr:uid="{00000000-0005-0000-0000-0000E1000000}"/>
    <cellStyle name="Обычный 6 2 3 3 2" xfId="171" xr:uid="{00000000-0005-0000-0000-0000E2000000}"/>
    <cellStyle name="Обычный 6 2 3 3 2 2" xfId="172" xr:uid="{00000000-0005-0000-0000-0000E3000000}"/>
    <cellStyle name="Обычный 6 2 3 3 2 2 2" xfId="344" xr:uid="{00000000-0005-0000-0000-0000E4000000}"/>
    <cellStyle name="Обычный 6 2 3 3 2 2 3" xfId="515" xr:uid="{00000000-0005-0000-0000-0000E5000000}"/>
    <cellStyle name="Обычный 6 2 3 3 2 3" xfId="173" xr:uid="{00000000-0005-0000-0000-0000E6000000}"/>
    <cellStyle name="Обычный 6 2 3 3 2 3 2" xfId="345" xr:uid="{00000000-0005-0000-0000-0000E7000000}"/>
    <cellStyle name="Обычный 6 2 3 3 2 3 3" xfId="516" xr:uid="{00000000-0005-0000-0000-0000E8000000}"/>
    <cellStyle name="Обычный 6 2 3 3 2 4" xfId="343" xr:uid="{00000000-0005-0000-0000-0000E9000000}"/>
    <cellStyle name="Обычный 6 2 3 3 2 5" xfId="514" xr:uid="{00000000-0005-0000-0000-0000EA000000}"/>
    <cellStyle name="Обычный 6 2 3 3 3" xfId="174" xr:uid="{00000000-0005-0000-0000-0000EB000000}"/>
    <cellStyle name="Обычный 6 2 3 3 3 2" xfId="346" xr:uid="{00000000-0005-0000-0000-0000EC000000}"/>
    <cellStyle name="Обычный 6 2 3 3 3 3" xfId="517" xr:uid="{00000000-0005-0000-0000-0000ED000000}"/>
    <cellStyle name="Обычный 6 2 3 3 4" xfId="175" xr:uid="{00000000-0005-0000-0000-0000EE000000}"/>
    <cellStyle name="Обычный 6 2 3 3 4 2" xfId="347" xr:uid="{00000000-0005-0000-0000-0000EF000000}"/>
    <cellStyle name="Обычный 6 2 3 3 4 3" xfId="518" xr:uid="{00000000-0005-0000-0000-0000F0000000}"/>
    <cellStyle name="Обычный 6 2 3 3 5" xfId="302" xr:uid="{00000000-0005-0000-0000-0000F1000000}"/>
    <cellStyle name="Обычный 6 2 3 3 6" xfId="473" xr:uid="{00000000-0005-0000-0000-0000F2000000}"/>
    <cellStyle name="Обычный 6 2 3 4" xfId="123" xr:uid="{00000000-0005-0000-0000-0000F3000000}"/>
    <cellStyle name="Обычный 6 2 3 4 2" xfId="176" xr:uid="{00000000-0005-0000-0000-0000F4000000}"/>
    <cellStyle name="Обычный 6 2 3 4 2 2" xfId="177" xr:uid="{00000000-0005-0000-0000-0000F5000000}"/>
    <cellStyle name="Обычный 6 2 3 4 2 2 2" xfId="349" xr:uid="{00000000-0005-0000-0000-0000F6000000}"/>
    <cellStyle name="Обычный 6 2 3 4 2 2 3" xfId="520" xr:uid="{00000000-0005-0000-0000-0000F7000000}"/>
    <cellStyle name="Обычный 6 2 3 4 2 3" xfId="178" xr:uid="{00000000-0005-0000-0000-0000F8000000}"/>
    <cellStyle name="Обычный 6 2 3 4 2 3 2" xfId="350" xr:uid="{00000000-0005-0000-0000-0000F9000000}"/>
    <cellStyle name="Обычный 6 2 3 4 2 3 3" xfId="521" xr:uid="{00000000-0005-0000-0000-0000FA000000}"/>
    <cellStyle name="Обычный 6 2 3 4 2 4" xfId="348" xr:uid="{00000000-0005-0000-0000-0000FB000000}"/>
    <cellStyle name="Обычный 6 2 3 4 2 5" xfId="519" xr:uid="{00000000-0005-0000-0000-0000FC000000}"/>
    <cellStyle name="Обычный 6 2 3 4 3" xfId="179" xr:uid="{00000000-0005-0000-0000-0000FD000000}"/>
    <cellStyle name="Обычный 6 2 3 4 3 2" xfId="351" xr:uid="{00000000-0005-0000-0000-0000FE000000}"/>
    <cellStyle name="Обычный 6 2 3 4 3 3" xfId="522" xr:uid="{00000000-0005-0000-0000-0000FF000000}"/>
    <cellStyle name="Обычный 6 2 3 4 4" xfId="180" xr:uid="{00000000-0005-0000-0000-000000010000}"/>
    <cellStyle name="Обычный 6 2 3 4 4 2" xfId="352" xr:uid="{00000000-0005-0000-0000-000001010000}"/>
    <cellStyle name="Обычный 6 2 3 4 4 3" xfId="523" xr:uid="{00000000-0005-0000-0000-000002010000}"/>
    <cellStyle name="Обычный 6 2 3 4 5" xfId="295" xr:uid="{00000000-0005-0000-0000-000003010000}"/>
    <cellStyle name="Обычный 6 2 3 4 6" xfId="466" xr:uid="{00000000-0005-0000-0000-000004010000}"/>
    <cellStyle name="Обычный 6 2 3 5" xfId="181" xr:uid="{00000000-0005-0000-0000-000005010000}"/>
    <cellStyle name="Обычный 6 2 3 5 2" xfId="182" xr:uid="{00000000-0005-0000-0000-000006010000}"/>
    <cellStyle name="Обычный 6 2 3 5 2 2" xfId="354" xr:uid="{00000000-0005-0000-0000-000007010000}"/>
    <cellStyle name="Обычный 6 2 3 5 2 3" xfId="525" xr:uid="{00000000-0005-0000-0000-000008010000}"/>
    <cellStyle name="Обычный 6 2 3 5 3" xfId="183" xr:uid="{00000000-0005-0000-0000-000009010000}"/>
    <cellStyle name="Обычный 6 2 3 5 3 2" xfId="355" xr:uid="{00000000-0005-0000-0000-00000A010000}"/>
    <cellStyle name="Обычный 6 2 3 5 3 3" xfId="526" xr:uid="{00000000-0005-0000-0000-00000B010000}"/>
    <cellStyle name="Обычный 6 2 3 5 4" xfId="353" xr:uid="{00000000-0005-0000-0000-00000C010000}"/>
    <cellStyle name="Обычный 6 2 3 5 5" xfId="524" xr:uid="{00000000-0005-0000-0000-00000D010000}"/>
    <cellStyle name="Обычный 6 2 3 6" xfId="184" xr:uid="{00000000-0005-0000-0000-00000E010000}"/>
    <cellStyle name="Обычный 6 2 3 6 2" xfId="356" xr:uid="{00000000-0005-0000-0000-00000F010000}"/>
    <cellStyle name="Обычный 6 2 3 6 3" xfId="527" xr:uid="{00000000-0005-0000-0000-000010010000}"/>
    <cellStyle name="Обычный 6 2 3 7" xfId="185" xr:uid="{00000000-0005-0000-0000-000011010000}"/>
    <cellStyle name="Обычный 6 2 3 7 2" xfId="357" xr:uid="{00000000-0005-0000-0000-000012010000}"/>
    <cellStyle name="Обычный 6 2 3 7 3" xfId="528" xr:uid="{00000000-0005-0000-0000-000013010000}"/>
    <cellStyle name="Обычный 6 2 3 8" xfId="186" xr:uid="{00000000-0005-0000-0000-000014010000}"/>
    <cellStyle name="Обычный 6 2 3 8 2" xfId="358" xr:uid="{00000000-0005-0000-0000-000015010000}"/>
    <cellStyle name="Обычный 6 2 3 8 3" xfId="529" xr:uid="{00000000-0005-0000-0000-000016010000}"/>
    <cellStyle name="Обычный 6 2 3 9" xfId="112" xr:uid="{00000000-0005-0000-0000-000017010000}"/>
    <cellStyle name="Обычный 6 2 4" xfId="127" xr:uid="{00000000-0005-0000-0000-000018010000}"/>
    <cellStyle name="Обычный 6 2 4 2" xfId="187" xr:uid="{00000000-0005-0000-0000-000019010000}"/>
    <cellStyle name="Обычный 6 2 4 2 2" xfId="188" xr:uid="{00000000-0005-0000-0000-00001A010000}"/>
    <cellStyle name="Обычный 6 2 4 2 2 2" xfId="360" xr:uid="{00000000-0005-0000-0000-00001B010000}"/>
    <cellStyle name="Обычный 6 2 4 2 2 3" xfId="531" xr:uid="{00000000-0005-0000-0000-00001C010000}"/>
    <cellStyle name="Обычный 6 2 4 2 3" xfId="189" xr:uid="{00000000-0005-0000-0000-00001D010000}"/>
    <cellStyle name="Обычный 6 2 4 2 3 2" xfId="361" xr:uid="{00000000-0005-0000-0000-00001E010000}"/>
    <cellStyle name="Обычный 6 2 4 2 3 3" xfId="532" xr:uid="{00000000-0005-0000-0000-00001F010000}"/>
    <cellStyle name="Обычный 6 2 4 2 4" xfId="359" xr:uid="{00000000-0005-0000-0000-000020010000}"/>
    <cellStyle name="Обычный 6 2 4 2 5" xfId="530" xr:uid="{00000000-0005-0000-0000-000021010000}"/>
    <cellStyle name="Обычный 6 2 4 3" xfId="190" xr:uid="{00000000-0005-0000-0000-000022010000}"/>
    <cellStyle name="Обычный 6 2 4 3 2" xfId="362" xr:uid="{00000000-0005-0000-0000-000023010000}"/>
    <cellStyle name="Обычный 6 2 4 3 3" xfId="533" xr:uid="{00000000-0005-0000-0000-000024010000}"/>
    <cellStyle name="Обычный 6 2 4 4" xfId="191" xr:uid="{00000000-0005-0000-0000-000025010000}"/>
    <cellStyle name="Обычный 6 2 4 4 2" xfId="363" xr:uid="{00000000-0005-0000-0000-000026010000}"/>
    <cellStyle name="Обычный 6 2 4 4 3" xfId="534" xr:uid="{00000000-0005-0000-0000-000027010000}"/>
    <cellStyle name="Обычный 6 2 4 5" xfId="299" xr:uid="{00000000-0005-0000-0000-000028010000}"/>
    <cellStyle name="Обычный 6 2 4 6" xfId="470" xr:uid="{00000000-0005-0000-0000-000029010000}"/>
    <cellStyle name="Обычный 6 2 5" xfId="120" xr:uid="{00000000-0005-0000-0000-00002A010000}"/>
    <cellStyle name="Обычный 6 2 5 2" xfId="192" xr:uid="{00000000-0005-0000-0000-00002B010000}"/>
    <cellStyle name="Обычный 6 2 5 2 2" xfId="193" xr:uid="{00000000-0005-0000-0000-00002C010000}"/>
    <cellStyle name="Обычный 6 2 5 2 2 2" xfId="365" xr:uid="{00000000-0005-0000-0000-00002D010000}"/>
    <cellStyle name="Обычный 6 2 5 2 2 3" xfId="536" xr:uid="{00000000-0005-0000-0000-00002E010000}"/>
    <cellStyle name="Обычный 6 2 5 2 3" xfId="194" xr:uid="{00000000-0005-0000-0000-00002F010000}"/>
    <cellStyle name="Обычный 6 2 5 2 3 2" xfId="366" xr:uid="{00000000-0005-0000-0000-000030010000}"/>
    <cellStyle name="Обычный 6 2 5 2 3 3" xfId="537" xr:uid="{00000000-0005-0000-0000-000031010000}"/>
    <cellStyle name="Обычный 6 2 5 2 4" xfId="364" xr:uid="{00000000-0005-0000-0000-000032010000}"/>
    <cellStyle name="Обычный 6 2 5 2 5" xfId="535" xr:uid="{00000000-0005-0000-0000-000033010000}"/>
    <cellStyle name="Обычный 6 2 5 3" xfId="195" xr:uid="{00000000-0005-0000-0000-000034010000}"/>
    <cellStyle name="Обычный 6 2 5 3 2" xfId="367" xr:uid="{00000000-0005-0000-0000-000035010000}"/>
    <cellStyle name="Обычный 6 2 5 3 3" xfId="538" xr:uid="{00000000-0005-0000-0000-000036010000}"/>
    <cellStyle name="Обычный 6 2 5 4" xfId="196" xr:uid="{00000000-0005-0000-0000-000037010000}"/>
    <cellStyle name="Обычный 6 2 5 4 2" xfId="368" xr:uid="{00000000-0005-0000-0000-000038010000}"/>
    <cellStyle name="Обычный 6 2 5 4 3" xfId="539" xr:uid="{00000000-0005-0000-0000-000039010000}"/>
    <cellStyle name="Обычный 6 2 5 5" xfId="292" xr:uid="{00000000-0005-0000-0000-00003A010000}"/>
    <cellStyle name="Обычный 6 2 5 6" xfId="463" xr:uid="{00000000-0005-0000-0000-00003B010000}"/>
    <cellStyle name="Обычный 6 2 6" xfId="197" xr:uid="{00000000-0005-0000-0000-00003C010000}"/>
    <cellStyle name="Обычный 6 2 6 2" xfId="198" xr:uid="{00000000-0005-0000-0000-00003D010000}"/>
    <cellStyle name="Обычный 6 2 6 2 2" xfId="370" xr:uid="{00000000-0005-0000-0000-00003E010000}"/>
    <cellStyle name="Обычный 6 2 6 2 3" xfId="541" xr:uid="{00000000-0005-0000-0000-00003F010000}"/>
    <cellStyle name="Обычный 6 2 6 3" xfId="199" xr:uid="{00000000-0005-0000-0000-000040010000}"/>
    <cellStyle name="Обычный 6 2 6 3 2" xfId="371" xr:uid="{00000000-0005-0000-0000-000041010000}"/>
    <cellStyle name="Обычный 6 2 6 3 3" xfId="542" xr:uid="{00000000-0005-0000-0000-000042010000}"/>
    <cellStyle name="Обычный 6 2 6 4" xfId="369" xr:uid="{00000000-0005-0000-0000-000043010000}"/>
    <cellStyle name="Обычный 6 2 6 5" xfId="540" xr:uid="{00000000-0005-0000-0000-000044010000}"/>
    <cellStyle name="Обычный 6 2 7" xfId="200" xr:uid="{00000000-0005-0000-0000-000045010000}"/>
    <cellStyle name="Обычный 6 2 7 2" xfId="372" xr:uid="{00000000-0005-0000-0000-000046010000}"/>
    <cellStyle name="Обычный 6 2 7 3" xfId="543" xr:uid="{00000000-0005-0000-0000-000047010000}"/>
    <cellStyle name="Обычный 6 2 8" xfId="201" xr:uid="{00000000-0005-0000-0000-000048010000}"/>
    <cellStyle name="Обычный 6 2 8 2" xfId="373" xr:uid="{00000000-0005-0000-0000-000049010000}"/>
    <cellStyle name="Обычный 6 2 8 3" xfId="544" xr:uid="{00000000-0005-0000-0000-00004A010000}"/>
    <cellStyle name="Обычный 6 2 9" xfId="202" xr:uid="{00000000-0005-0000-0000-00004B010000}"/>
    <cellStyle name="Обычный 6 2 9 2" xfId="374" xr:uid="{00000000-0005-0000-0000-00004C010000}"/>
    <cellStyle name="Обычный 6 2 9 3" xfId="545" xr:uid="{00000000-0005-0000-0000-00004D010000}"/>
    <cellStyle name="Обычный 6 3" xfId="124" xr:uid="{00000000-0005-0000-0000-00004E010000}"/>
    <cellStyle name="Обычный 6 3 2" xfId="203" xr:uid="{00000000-0005-0000-0000-00004F010000}"/>
    <cellStyle name="Обычный 6 3 2 2" xfId="204" xr:uid="{00000000-0005-0000-0000-000050010000}"/>
    <cellStyle name="Обычный 6 3 2 2 2" xfId="376" xr:uid="{00000000-0005-0000-0000-000051010000}"/>
    <cellStyle name="Обычный 6 3 2 2 3" xfId="547" xr:uid="{00000000-0005-0000-0000-000052010000}"/>
    <cellStyle name="Обычный 6 3 2 3" xfId="205" xr:uid="{00000000-0005-0000-0000-000053010000}"/>
    <cellStyle name="Обычный 6 3 2 3 2" xfId="377" xr:uid="{00000000-0005-0000-0000-000054010000}"/>
    <cellStyle name="Обычный 6 3 2 3 3" xfId="548" xr:uid="{00000000-0005-0000-0000-000055010000}"/>
    <cellStyle name="Обычный 6 3 2 4" xfId="375" xr:uid="{00000000-0005-0000-0000-000056010000}"/>
    <cellStyle name="Обычный 6 3 2 5" xfId="546" xr:uid="{00000000-0005-0000-0000-000057010000}"/>
    <cellStyle name="Обычный 6 3 3" xfId="206" xr:uid="{00000000-0005-0000-0000-000058010000}"/>
    <cellStyle name="Обычный 6 3 3 2" xfId="378" xr:uid="{00000000-0005-0000-0000-000059010000}"/>
    <cellStyle name="Обычный 6 3 3 3" xfId="549" xr:uid="{00000000-0005-0000-0000-00005A010000}"/>
    <cellStyle name="Обычный 6 3 4" xfId="207" xr:uid="{00000000-0005-0000-0000-00005B010000}"/>
    <cellStyle name="Обычный 6 3 4 2" xfId="379" xr:uid="{00000000-0005-0000-0000-00005C010000}"/>
    <cellStyle name="Обычный 6 3 4 3" xfId="550" xr:uid="{00000000-0005-0000-0000-00005D010000}"/>
    <cellStyle name="Обычный 6 3 5" xfId="296" xr:uid="{00000000-0005-0000-0000-00005E010000}"/>
    <cellStyle name="Обычный 6 3 6" xfId="467" xr:uid="{00000000-0005-0000-0000-00005F010000}"/>
    <cellStyle name="Обычный 6 4" xfId="117" xr:uid="{00000000-0005-0000-0000-000060010000}"/>
    <cellStyle name="Обычный 6 4 2" xfId="208" xr:uid="{00000000-0005-0000-0000-000061010000}"/>
    <cellStyle name="Обычный 6 4 2 2" xfId="209" xr:uid="{00000000-0005-0000-0000-000062010000}"/>
    <cellStyle name="Обычный 6 4 2 2 2" xfId="381" xr:uid="{00000000-0005-0000-0000-000063010000}"/>
    <cellStyle name="Обычный 6 4 2 2 3" xfId="552" xr:uid="{00000000-0005-0000-0000-000064010000}"/>
    <cellStyle name="Обычный 6 4 2 3" xfId="210" xr:uid="{00000000-0005-0000-0000-000065010000}"/>
    <cellStyle name="Обычный 6 4 2 3 2" xfId="382" xr:uid="{00000000-0005-0000-0000-000066010000}"/>
    <cellStyle name="Обычный 6 4 2 3 3" xfId="553" xr:uid="{00000000-0005-0000-0000-000067010000}"/>
    <cellStyle name="Обычный 6 4 2 4" xfId="380" xr:uid="{00000000-0005-0000-0000-000068010000}"/>
    <cellStyle name="Обычный 6 4 2 5" xfId="551" xr:uid="{00000000-0005-0000-0000-000069010000}"/>
    <cellStyle name="Обычный 6 4 3" xfId="211" xr:uid="{00000000-0005-0000-0000-00006A010000}"/>
    <cellStyle name="Обычный 6 4 3 2" xfId="383" xr:uid="{00000000-0005-0000-0000-00006B010000}"/>
    <cellStyle name="Обычный 6 4 3 3" xfId="554" xr:uid="{00000000-0005-0000-0000-00006C010000}"/>
    <cellStyle name="Обычный 6 4 4" xfId="212" xr:uid="{00000000-0005-0000-0000-00006D010000}"/>
    <cellStyle name="Обычный 6 4 4 2" xfId="384" xr:uid="{00000000-0005-0000-0000-00006E010000}"/>
    <cellStyle name="Обычный 6 4 4 3" xfId="555" xr:uid="{00000000-0005-0000-0000-00006F010000}"/>
    <cellStyle name="Обычный 6 4 5" xfId="289" xr:uid="{00000000-0005-0000-0000-000070010000}"/>
    <cellStyle name="Обычный 6 4 6" xfId="460" xr:uid="{00000000-0005-0000-0000-000071010000}"/>
    <cellStyle name="Обычный 6 5" xfId="213" xr:uid="{00000000-0005-0000-0000-000072010000}"/>
    <cellStyle name="Обычный 6 5 2" xfId="214" xr:uid="{00000000-0005-0000-0000-000073010000}"/>
    <cellStyle name="Обычный 6 5 2 2" xfId="386" xr:uid="{00000000-0005-0000-0000-000074010000}"/>
    <cellStyle name="Обычный 6 5 2 3" xfId="557" xr:uid="{00000000-0005-0000-0000-000075010000}"/>
    <cellStyle name="Обычный 6 5 3" xfId="215" xr:uid="{00000000-0005-0000-0000-000076010000}"/>
    <cellStyle name="Обычный 6 5 3 2" xfId="387" xr:uid="{00000000-0005-0000-0000-000077010000}"/>
    <cellStyle name="Обычный 6 5 3 3" xfId="558" xr:uid="{00000000-0005-0000-0000-000078010000}"/>
    <cellStyle name="Обычный 6 5 4" xfId="385" xr:uid="{00000000-0005-0000-0000-000079010000}"/>
    <cellStyle name="Обычный 6 5 5" xfId="556" xr:uid="{00000000-0005-0000-0000-00007A010000}"/>
    <cellStyle name="Обычный 6 6" xfId="216" xr:uid="{00000000-0005-0000-0000-00007B010000}"/>
    <cellStyle name="Обычный 6 6 2" xfId="388" xr:uid="{00000000-0005-0000-0000-00007C010000}"/>
    <cellStyle name="Обычный 6 6 3" xfId="559" xr:uid="{00000000-0005-0000-0000-00007D010000}"/>
    <cellStyle name="Обычный 6 7" xfId="217" xr:uid="{00000000-0005-0000-0000-00007E010000}"/>
    <cellStyle name="Обычный 6 7 2" xfId="389" xr:uid="{00000000-0005-0000-0000-00007F010000}"/>
    <cellStyle name="Обычный 6 7 3" xfId="560" xr:uid="{00000000-0005-0000-0000-000080010000}"/>
    <cellStyle name="Обычный 6 8" xfId="218" xr:uid="{00000000-0005-0000-0000-000081010000}"/>
    <cellStyle name="Обычный 6 8 2" xfId="390" xr:uid="{00000000-0005-0000-0000-000082010000}"/>
    <cellStyle name="Обычный 6 8 3" xfId="561" xr:uid="{00000000-0005-0000-0000-000083010000}"/>
    <cellStyle name="Обычный 6 9" xfId="106" xr:uid="{00000000-0005-0000-0000-000084010000}"/>
    <cellStyle name="Обычный 7" xfId="54" xr:uid="{00000000-0005-0000-0000-000085010000}"/>
    <cellStyle name="Обычный 7 2" xfId="58" xr:uid="{00000000-0005-0000-0000-000086010000}"/>
    <cellStyle name="Обычный 7 2 10" xfId="455" xr:uid="{00000000-0005-0000-0000-000087010000}"/>
    <cellStyle name="Обычный 7 2 2" xfId="129" xr:uid="{00000000-0005-0000-0000-000088010000}"/>
    <cellStyle name="Обычный 7 2 2 2" xfId="219" xr:uid="{00000000-0005-0000-0000-000089010000}"/>
    <cellStyle name="Обычный 7 2 2 2 2" xfId="220" xr:uid="{00000000-0005-0000-0000-00008A010000}"/>
    <cellStyle name="Обычный 7 2 2 2 2 2" xfId="392" xr:uid="{00000000-0005-0000-0000-00008B010000}"/>
    <cellStyle name="Обычный 7 2 2 2 2 3" xfId="563" xr:uid="{00000000-0005-0000-0000-00008C010000}"/>
    <cellStyle name="Обычный 7 2 2 2 3" xfId="221" xr:uid="{00000000-0005-0000-0000-00008D010000}"/>
    <cellStyle name="Обычный 7 2 2 2 3 2" xfId="393" xr:uid="{00000000-0005-0000-0000-00008E010000}"/>
    <cellStyle name="Обычный 7 2 2 2 3 3" xfId="564" xr:uid="{00000000-0005-0000-0000-00008F010000}"/>
    <cellStyle name="Обычный 7 2 2 2 4" xfId="391" xr:uid="{00000000-0005-0000-0000-000090010000}"/>
    <cellStyle name="Обычный 7 2 2 2 5" xfId="562" xr:uid="{00000000-0005-0000-0000-000091010000}"/>
    <cellStyle name="Обычный 7 2 2 3" xfId="222" xr:uid="{00000000-0005-0000-0000-000092010000}"/>
    <cellStyle name="Обычный 7 2 2 3 2" xfId="394" xr:uid="{00000000-0005-0000-0000-000093010000}"/>
    <cellStyle name="Обычный 7 2 2 3 3" xfId="565" xr:uid="{00000000-0005-0000-0000-000094010000}"/>
    <cellStyle name="Обычный 7 2 2 4" xfId="223" xr:uid="{00000000-0005-0000-0000-000095010000}"/>
    <cellStyle name="Обычный 7 2 2 4 2" xfId="395" xr:uid="{00000000-0005-0000-0000-000096010000}"/>
    <cellStyle name="Обычный 7 2 2 4 3" xfId="566" xr:uid="{00000000-0005-0000-0000-000097010000}"/>
    <cellStyle name="Обычный 7 2 2 5" xfId="301" xr:uid="{00000000-0005-0000-0000-000098010000}"/>
    <cellStyle name="Обычный 7 2 2 6" xfId="472" xr:uid="{00000000-0005-0000-0000-000099010000}"/>
    <cellStyle name="Обычный 7 2 3" xfId="122" xr:uid="{00000000-0005-0000-0000-00009A010000}"/>
    <cellStyle name="Обычный 7 2 3 2" xfId="224" xr:uid="{00000000-0005-0000-0000-00009B010000}"/>
    <cellStyle name="Обычный 7 2 3 2 2" xfId="225" xr:uid="{00000000-0005-0000-0000-00009C010000}"/>
    <cellStyle name="Обычный 7 2 3 2 2 2" xfId="397" xr:uid="{00000000-0005-0000-0000-00009D010000}"/>
    <cellStyle name="Обычный 7 2 3 2 2 3" xfId="568" xr:uid="{00000000-0005-0000-0000-00009E010000}"/>
    <cellStyle name="Обычный 7 2 3 2 3" xfId="226" xr:uid="{00000000-0005-0000-0000-00009F010000}"/>
    <cellStyle name="Обычный 7 2 3 2 3 2" xfId="398" xr:uid="{00000000-0005-0000-0000-0000A0010000}"/>
    <cellStyle name="Обычный 7 2 3 2 3 3" xfId="569" xr:uid="{00000000-0005-0000-0000-0000A1010000}"/>
    <cellStyle name="Обычный 7 2 3 2 4" xfId="396" xr:uid="{00000000-0005-0000-0000-0000A2010000}"/>
    <cellStyle name="Обычный 7 2 3 2 5" xfId="567" xr:uid="{00000000-0005-0000-0000-0000A3010000}"/>
    <cellStyle name="Обычный 7 2 3 3" xfId="227" xr:uid="{00000000-0005-0000-0000-0000A4010000}"/>
    <cellStyle name="Обычный 7 2 3 3 2" xfId="399" xr:uid="{00000000-0005-0000-0000-0000A5010000}"/>
    <cellStyle name="Обычный 7 2 3 3 3" xfId="570" xr:uid="{00000000-0005-0000-0000-0000A6010000}"/>
    <cellStyle name="Обычный 7 2 3 4" xfId="228" xr:uid="{00000000-0005-0000-0000-0000A7010000}"/>
    <cellStyle name="Обычный 7 2 3 4 2" xfId="400" xr:uid="{00000000-0005-0000-0000-0000A8010000}"/>
    <cellStyle name="Обычный 7 2 3 4 3" xfId="571" xr:uid="{00000000-0005-0000-0000-0000A9010000}"/>
    <cellStyle name="Обычный 7 2 3 5" xfId="294" xr:uid="{00000000-0005-0000-0000-0000AA010000}"/>
    <cellStyle name="Обычный 7 2 3 6" xfId="465" xr:uid="{00000000-0005-0000-0000-0000AB010000}"/>
    <cellStyle name="Обычный 7 2 4" xfId="229" xr:uid="{00000000-0005-0000-0000-0000AC010000}"/>
    <cellStyle name="Обычный 7 2 4 2" xfId="230" xr:uid="{00000000-0005-0000-0000-0000AD010000}"/>
    <cellStyle name="Обычный 7 2 4 2 2" xfId="402" xr:uid="{00000000-0005-0000-0000-0000AE010000}"/>
    <cellStyle name="Обычный 7 2 4 2 3" xfId="573" xr:uid="{00000000-0005-0000-0000-0000AF010000}"/>
    <cellStyle name="Обычный 7 2 4 3" xfId="231" xr:uid="{00000000-0005-0000-0000-0000B0010000}"/>
    <cellStyle name="Обычный 7 2 4 3 2" xfId="403" xr:uid="{00000000-0005-0000-0000-0000B1010000}"/>
    <cellStyle name="Обычный 7 2 4 3 3" xfId="574" xr:uid="{00000000-0005-0000-0000-0000B2010000}"/>
    <cellStyle name="Обычный 7 2 4 4" xfId="401" xr:uid="{00000000-0005-0000-0000-0000B3010000}"/>
    <cellStyle name="Обычный 7 2 4 5" xfId="572" xr:uid="{00000000-0005-0000-0000-0000B4010000}"/>
    <cellStyle name="Обычный 7 2 5" xfId="232" xr:uid="{00000000-0005-0000-0000-0000B5010000}"/>
    <cellStyle name="Обычный 7 2 5 2" xfId="404" xr:uid="{00000000-0005-0000-0000-0000B6010000}"/>
    <cellStyle name="Обычный 7 2 5 3" xfId="575" xr:uid="{00000000-0005-0000-0000-0000B7010000}"/>
    <cellStyle name="Обычный 7 2 6" xfId="233" xr:uid="{00000000-0005-0000-0000-0000B8010000}"/>
    <cellStyle name="Обычный 7 2 6 2" xfId="405" xr:uid="{00000000-0005-0000-0000-0000B9010000}"/>
    <cellStyle name="Обычный 7 2 6 3" xfId="576" xr:uid="{00000000-0005-0000-0000-0000BA010000}"/>
    <cellStyle name="Обычный 7 2 7" xfId="234" xr:uid="{00000000-0005-0000-0000-0000BB010000}"/>
    <cellStyle name="Обычный 7 2 7 2" xfId="406" xr:uid="{00000000-0005-0000-0000-0000BC010000}"/>
    <cellStyle name="Обычный 7 2 7 3" xfId="577" xr:uid="{00000000-0005-0000-0000-0000BD010000}"/>
    <cellStyle name="Обычный 7 2 8" xfId="111" xr:uid="{00000000-0005-0000-0000-0000BE010000}"/>
    <cellStyle name="Обычный 7 2 9" xfId="284" xr:uid="{00000000-0005-0000-0000-0000BF010000}"/>
    <cellStyle name="Обычный 8" xfId="57" xr:uid="{00000000-0005-0000-0000-0000C0010000}"/>
    <cellStyle name="Обычный 9" xfId="113" xr:uid="{00000000-0005-0000-0000-0000C1010000}"/>
    <cellStyle name="Обычный 9 2" xfId="131" xr:uid="{00000000-0005-0000-0000-0000C2010000}"/>
    <cellStyle name="Обычный 9 2 2" xfId="235" xr:uid="{00000000-0005-0000-0000-0000C3010000}"/>
    <cellStyle name="Обычный 9 2 2 2" xfId="236" xr:uid="{00000000-0005-0000-0000-0000C4010000}"/>
    <cellStyle name="Обычный 9 2 2 2 2" xfId="408" xr:uid="{00000000-0005-0000-0000-0000C5010000}"/>
    <cellStyle name="Обычный 9 2 2 2 3" xfId="579" xr:uid="{00000000-0005-0000-0000-0000C6010000}"/>
    <cellStyle name="Обычный 9 2 2 3" xfId="237" xr:uid="{00000000-0005-0000-0000-0000C7010000}"/>
    <cellStyle name="Обычный 9 2 2 3 2" xfId="409" xr:uid="{00000000-0005-0000-0000-0000C8010000}"/>
    <cellStyle name="Обычный 9 2 2 3 3" xfId="580" xr:uid="{00000000-0005-0000-0000-0000C9010000}"/>
    <cellStyle name="Обычный 9 2 2 4" xfId="238" xr:uid="{00000000-0005-0000-0000-0000CA010000}"/>
    <cellStyle name="Обычный 9 2 2 4 2" xfId="410" xr:uid="{00000000-0005-0000-0000-0000CB010000}"/>
    <cellStyle name="Обычный 9 2 2 4 3" xfId="581" xr:uid="{00000000-0005-0000-0000-0000CC010000}"/>
    <cellStyle name="Обычный 9 2 2 5" xfId="407" xr:uid="{00000000-0005-0000-0000-0000CD010000}"/>
    <cellStyle name="Обычный 9 2 2 6" xfId="578" xr:uid="{00000000-0005-0000-0000-0000CE010000}"/>
    <cellStyle name="Обычный 9 2 3" xfId="239" xr:uid="{00000000-0005-0000-0000-0000CF010000}"/>
    <cellStyle name="Обычный 9 2 3 2" xfId="411" xr:uid="{00000000-0005-0000-0000-0000D0010000}"/>
    <cellStyle name="Обычный 9 2 3 3" xfId="582" xr:uid="{00000000-0005-0000-0000-0000D1010000}"/>
    <cellStyle name="Обычный 9 2 4" xfId="240" xr:uid="{00000000-0005-0000-0000-0000D2010000}"/>
    <cellStyle name="Обычный 9 2 4 2" xfId="412" xr:uid="{00000000-0005-0000-0000-0000D3010000}"/>
    <cellStyle name="Обычный 9 2 4 3" xfId="583" xr:uid="{00000000-0005-0000-0000-0000D4010000}"/>
    <cellStyle name="Обычный 9 2 5" xfId="303" xr:uid="{00000000-0005-0000-0000-0000D5010000}"/>
    <cellStyle name="Обычный 9 2 6" xfId="474" xr:uid="{00000000-0005-0000-0000-0000D6010000}"/>
    <cellStyle name="Обычный 9 3" xfId="136" xr:uid="{00000000-0005-0000-0000-0000D7010000}"/>
    <cellStyle name="Обычный 9 3 2" xfId="241" xr:uid="{00000000-0005-0000-0000-0000D8010000}"/>
    <cellStyle name="Обычный 9 3 2 2" xfId="413" xr:uid="{00000000-0005-0000-0000-0000D9010000}"/>
    <cellStyle name="Обычный 9 3 2 3" xfId="584" xr:uid="{00000000-0005-0000-0000-0000DA010000}"/>
    <cellStyle name="Обычный 9 3 3" xfId="242" xr:uid="{00000000-0005-0000-0000-0000DB010000}"/>
    <cellStyle name="Обычный 9 3 3 2" xfId="414" xr:uid="{00000000-0005-0000-0000-0000DC010000}"/>
    <cellStyle name="Обычный 9 3 3 3" xfId="585" xr:uid="{00000000-0005-0000-0000-0000DD010000}"/>
    <cellStyle name="Обычный 9 3 4" xfId="243" xr:uid="{00000000-0005-0000-0000-0000DE010000}"/>
    <cellStyle name="Обычный 9 3 4 2" xfId="415" xr:uid="{00000000-0005-0000-0000-0000DF010000}"/>
    <cellStyle name="Обычный 9 3 4 3" xfId="586" xr:uid="{00000000-0005-0000-0000-0000E0010000}"/>
    <cellStyle name="Обычный 9 3 5" xfId="308" xr:uid="{00000000-0005-0000-0000-0000E1010000}"/>
    <cellStyle name="Обычный 9 3 6" xfId="479" xr:uid="{00000000-0005-0000-0000-0000E2010000}"/>
    <cellStyle name="Обычный 9 4" xfId="244" xr:uid="{00000000-0005-0000-0000-0000E3010000}"/>
    <cellStyle name="Обычный 9 4 2" xfId="416" xr:uid="{00000000-0005-0000-0000-0000E4010000}"/>
    <cellStyle name="Обычный 9 4 3" xfId="587" xr:uid="{00000000-0005-0000-0000-0000E5010000}"/>
    <cellStyle name="Обычный 9 5" xfId="245" xr:uid="{00000000-0005-0000-0000-0000E6010000}"/>
    <cellStyle name="Обычный 9 5 2" xfId="417" xr:uid="{00000000-0005-0000-0000-0000E7010000}"/>
    <cellStyle name="Обычный 9 5 3" xfId="588" xr:uid="{00000000-0005-0000-0000-0000E8010000}"/>
    <cellStyle name="Обычный 9 6" xfId="286" xr:uid="{00000000-0005-0000-0000-0000E9010000}"/>
    <cellStyle name="Обычный 9 7" xfId="457" xr:uid="{00000000-0005-0000-0000-0000EA010000}"/>
    <cellStyle name="Плохой" xfId="38" builtinId="27" customBuiltin="1"/>
    <cellStyle name="Плохой 2" xfId="95" xr:uid="{00000000-0005-0000-0000-0000EC010000}"/>
    <cellStyle name="Пояснение" xfId="39" builtinId="53" customBuiltin="1"/>
    <cellStyle name="Пояснение 2" xfId="96" xr:uid="{00000000-0005-0000-0000-0000EE010000}"/>
    <cellStyle name="Примечание" xfId="40" builtinId="10" customBuiltin="1"/>
    <cellStyle name="Примечание 2" xfId="97" xr:uid="{00000000-0005-0000-0000-0000F0010000}"/>
    <cellStyle name="Процентный" xfId="623" builtinId="5"/>
    <cellStyle name="Процентный 2" xfId="103" xr:uid="{00000000-0005-0000-0000-0000F2010000}"/>
    <cellStyle name="Процентный 3" xfId="104" xr:uid="{00000000-0005-0000-0000-0000F3010000}"/>
    <cellStyle name="Связанная ячейка" xfId="41" builtinId="24" customBuiltin="1"/>
    <cellStyle name="Связанная ячейка 2" xfId="98" xr:uid="{00000000-0005-0000-0000-0000F5010000}"/>
    <cellStyle name="Стиль 1" xfId="105" xr:uid="{00000000-0005-0000-0000-0000F6010000}"/>
    <cellStyle name="Текст предупреждения" xfId="42" builtinId="11" customBuiltin="1"/>
    <cellStyle name="Текст предупреждения 2" xfId="99" xr:uid="{00000000-0005-0000-0000-0000F8010000}"/>
    <cellStyle name="Финансовый 2" xfId="49" xr:uid="{00000000-0005-0000-0000-0000F9010000}"/>
    <cellStyle name="Финансовый 2 10" xfId="451" xr:uid="{00000000-0005-0000-0000-0000FA010000}"/>
    <cellStyle name="Финансовый 2 2" xfId="125" xr:uid="{00000000-0005-0000-0000-0000FB010000}"/>
    <cellStyle name="Финансовый 2 2 2" xfId="246" xr:uid="{00000000-0005-0000-0000-0000FC010000}"/>
    <cellStyle name="Финансовый 2 2 2 2" xfId="247" xr:uid="{00000000-0005-0000-0000-0000FD010000}"/>
    <cellStyle name="Финансовый 2 2 2 2 2" xfId="50" xr:uid="{00000000-0005-0000-0000-0000FE010000}"/>
    <cellStyle name="Финансовый 2 2 2 2 3" xfId="419" xr:uid="{00000000-0005-0000-0000-0000FF010000}"/>
    <cellStyle name="Финансовый 2 2 2 2 4" xfId="590" xr:uid="{00000000-0005-0000-0000-000000020000}"/>
    <cellStyle name="Финансовый 2 2 2 3" xfId="248" xr:uid="{00000000-0005-0000-0000-000001020000}"/>
    <cellStyle name="Финансовый 2 2 2 3 2" xfId="420" xr:uid="{00000000-0005-0000-0000-000002020000}"/>
    <cellStyle name="Финансовый 2 2 2 3 3" xfId="591" xr:uid="{00000000-0005-0000-0000-000003020000}"/>
    <cellStyle name="Финансовый 2 2 2 4" xfId="418" xr:uid="{00000000-0005-0000-0000-000004020000}"/>
    <cellStyle name="Финансовый 2 2 2 5" xfId="589" xr:uid="{00000000-0005-0000-0000-000005020000}"/>
    <cellStyle name="Финансовый 2 2 3" xfId="249" xr:uid="{00000000-0005-0000-0000-000006020000}"/>
    <cellStyle name="Финансовый 2 2 3 2" xfId="421" xr:uid="{00000000-0005-0000-0000-000007020000}"/>
    <cellStyle name="Финансовый 2 2 3 3" xfId="592" xr:uid="{00000000-0005-0000-0000-000008020000}"/>
    <cellStyle name="Финансовый 2 2 4" xfId="250" xr:uid="{00000000-0005-0000-0000-000009020000}"/>
    <cellStyle name="Финансовый 2 2 4 2" xfId="422" xr:uid="{00000000-0005-0000-0000-00000A020000}"/>
    <cellStyle name="Финансовый 2 2 4 3" xfId="593" xr:uid="{00000000-0005-0000-0000-00000B020000}"/>
    <cellStyle name="Финансовый 2 2 5" xfId="297" xr:uid="{00000000-0005-0000-0000-00000C020000}"/>
    <cellStyle name="Финансовый 2 2 6" xfId="468" xr:uid="{00000000-0005-0000-0000-00000D020000}"/>
    <cellStyle name="Финансовый 2 3" xfId="118" xr:uid="{00000000-0005-0000-0000-00000E020000}"/>
    <cellStyle name="Финансовый 2 3 2" xfId="251" xr:uid="{00000000-0005-0000-0000-00000F020000}"/>
    <cellStyle name="Финансовый 2 3 2 2" xfId="252" xr:uid="{00000000-0005-0000-0000-000010020000}"/>
    <cellStyle name="Финансовый 2 3 2 2 2" xfId="424" xr:uid="{00000000-0005-0000-0000-000011020000}"/>
    <cellStyle name="Финансовый 2 3 2 2 3" xfId="595" xr:uid="{00000000-0005-0000-0000-000012020000}"/>
    <cellStyle name="Финансовый 2 3 2 3" xfId="253" xr:uid="{00000000-0005-0000-0000-000013020000}"/>
    <cellStyle name="Финансовый 2 3 2 3 2" xfId="425" xr:uid="{00000000-0005-0000-0000-000014020000}"/>
    <cellStyle name="Финансовый 2 3 2 3 3" xfId="596" xr:uid="{00000000-0005-0000-0000-000015020000}"/>
    <cellStyle name="Финансовый 2 3 2 4" xfId="423" xr:uid="{00000000-0005-0000-0000-000016020000}"/>
    <cellStyle name="Финансовый 2 3 2 5" xfId="594" xr:uid="{00000000-0005-0000-0000-000017020000}"/>
    <cellStyle name="Финансовый 2 3 3" xfId="254" xr:uid="{00000000-0005-0000-0000-000018020000}"/>
    <cellStyle name="Финансовый 2 3 3 2" xfId="426" xr:uid="{00000000-0005-0000-0000-000019020000}"/>
    <cellStyle name="Финансовый 2 3 3 3" xfId="597" xr:uid="{00000000-0005-0000-0000-00001A020000}"/>
    <cellStyle name="Финансовый 2 3 4" xfId="255" xr:uid="{00000000-0005-0000-0000-00001B020000}"/>
    <cellStyle name="Финансовый 2 3 4 2" xfId="427" xr:uid="{00000000-0005-0000-0000-00001C020000}"/>
    <cellStyle name="Финансовый 2 3 4 3" xfId="598" xr:uid="{00000000-0005-0000-0000-00001D020000}"/>
    <cellStyle name="Финансовый 2 3 5" xfId="290" xr:uid="{00000000-0005-0000-0000-00001E020000}"/>
    <cellStyle name="Финансовый 2 3 6" xfId="461" xr:uid="{00000000-0005-0000-0000-00001F020000}"/>
    <cellStyle name="Финансовый 2 4" xfId="256" xr:uid="{00000000-0005-0000-0000-000020020000}"/>
    <cellStyle name="Финансовый 2 4 2" xfId="257" xr:uid="{00000000-0005-0000-0000-000021020000}"/>
    <cellStyle name="Финансовый 2 4 2 2" xfId="429" xr:uid="{00000000-0005-0000-0000-000022020000}"/>
    <cellStyle name="Финансовый 2 4 2 3" xfId="600" xr:uid="{00000000-0005-0000-0000-000023020000}"/>
    <cellStyle name="Финансовый 2 4 3" xfId="258" xr:uid="{00000000-0005-0000-0000-000024020000}"/>
    <cellStyle name="Финансовый 2 4 3 2" xfId="430" xr:uid="{00000000-0005-0000-0000-000025020000}"/>
    <cellStyle name="Финансовый 2 4 3 3" xfId="601" xr:uid="{00000000-0005-0000-0000-000026020000}"/>
    <cellStyle name="Финансовый 2 4 4" xfId="428" xr:uid="{00000000-0005-0000-0000-000027020000}"/>
    <cellStyle name="Финансовый 2 4 5" xfId="599" xr:uid="{00000000-0005-0000-0000-000028020000}"/>
    <cellStyle name="Финансовый 2 5" xfId="259" xr:uid="{00000000-0005-0000-0000-000029020000}"/>
    <cellStyle name="Финансовый 2 5 2" xfId="431" xr:uid="{00000000-0005-0000-0000-00002A020000}"/>
    <cellStyle name="Финансовый 2 5 3" xfId="602" xr:uid="{00000000-0005-0000-0000-00002B020000}"/>
    <cellStyle name="Финансовый 2 6" xfId="260" xr:uid="{00000000-0005-0000-0000-00002C020000}"/>
    <cellStyle name="Финансовый 2 6 2" xfId="432" xr:uid="{00000000-0005-0000-0000-00002D020000}"/>
    <cellStyle name="Финансовый 2 6 3" xfId="603" xr:uid="{00000000-0005-0000-0000-00002E020000}"/>
    <cellStyle name="Финансовый 2 7" xfId="261" xr:uid="{00000000-0005-0000-0000-00002F020000}"/>
    <cellStyle name="Финансовый 2 7 2" xfId="433" xr:uid="{00000000-0005-0000-0000-000030020000}"/>
    <cellStyle name="Финансовый 2 7 3" xfId="604" xr:uid="{00000000-0005-0000-0000-000031020000}"/>
    <cellStyle name="Финансовый 2 8" xfId="107" xr:uid="{00000000-0005-0000-0000-000032020000}"/>
    <cellStyle name="Финансовый 2 9" xfId="280" xr:uid="{00000000-0005-0000-0000-000033020000}"/>
    <cellStyle name="Финансовый 3" xfId="51" xr:uid="{00000000-0005-0000-0000-000034020000}"/>
    <cellStyle name="Финансовый 3 10" xfId="452" xr:uid="{00000000-0005-0000-0000-000035020000}"/>
    <cellStyle name="Финансовый 3 2" xfId="126" xr:uid="{00000000-0005-0000-0000-000036020000}"/>
    <cellStyle name="Финансовый 3 2 2" xfId="262" xr:uid="{00000000-0005-0000-0000-000037020000}"/>
    <cellStyle name="Финансовый 3 2 2 2" xfId="263" xr:uid="{00000000-0005-0000-0000-000038020000}"/>
    <cellStyle name="Финансовый 3 2 2 2 2" xfId="435" xr:uid="{00000000-0005-0000-0000-000039020000}"/>
    <cellStyle name="Финансовый 3 2 2 2 3" xfId="606" xr:uid="{00000000-0005-0000-0000-00003A020000}"/>
    <cellStyle name="Финансовый 3 2 2 3" xfId="264" xr:uid="{00000000-0005-0000-0000-00003B020000}"/>
    <cellStyle name="Финансовый 3 2 2 3 2" xfId="436" xr:uid="{00000000-0005-0000-0000-00003C020000}"/>
    <cellStyle name="Финансовый 3 2 2 3 3" xfId="607" xr:uid="{00000000-0005-0000-0000-00003D020000}"/>
    <cellStyle name="Финансовый 3 2 2 4" xfId="434" xr:uid="{00000000-0005-0000-0000-00003E020000}"/>
    <cellStyle name="Финансовый 3 2 2 5" xfId="605" xr:uid="{00000000-0005-0000-0000-00003F020000}"/>
    <cellStyle name="Финансовый 3 2 3" xfId="265" xr:uid="{00000000-0005-0000-0000-000040020000}"/>
    <cellStyle name="Финансовый 3 2 3 2" xfId="437" xr:uid="{00000000-0005-0000-0000-000041020000}"/>
    <cellStyle name="Финансовый 3 2 3 3" xfId="608" xr:uid="{00000000-0005-0000-0000-000042020000}"/>
    <cellStyle name="Финансовый 3 2 4" xfId="266" xr:uid="{00000000-0005-0000-0000-000043020000}"/>
    <cellStyle name="Финансовый 3 2 4 2" xfId="438" xr:uid="{00000000-0005-0000-0000-000044020000}"/>
    <cellStyle name="Финансовый 3 2 4 3" xfId="609" xr:uid="{00000000-0005-0000-0000-000045020000}"/>
    <cellStyle name="Финансовый 3 2 5" xfId="298" xr:uid="{00000000-0005-0000-0000-000046020000}"/>
    <cellStyle name="Финансовый 3 2 6" xfId="469" xr:uid="{00000000-0005-0000-0000-000047020000}"/>
    <cellStyle name="Финансовый 3 3" xfId="119" xr:uid="{00000000-0005-0000-0000-000048020000}"/>
    <cellStyle name="Финансовый 3 3 2" xfId="267" xr:uid="{00000000-0005-0000-0000-000049020000}"/>
    <cellStyle name="Финансовый 3 3 2 2" xfId="268" xr:uid="{00000000-0005-0000-0000-00004A020000}"/>
    <cellStyle name="Финансовый 3 3 2 2 2" xfId="440" xr:uid="{00000000-0005-0000-0000-00004B020000}"/>
    <cellStyle name="Финансовый 3 3 2 2 3" xfId="611" xr:uid="{00000000-0005-0000-0000-00004C020000}"/>
    <cellStyle name="Финансовый 3 3 2 3" xfId="269" xr:uid="{00000000-0005-0000-0000-00004D020000}"/>
    <cellStyle name="Финансовый 3 3 2 3 2" xfId="441" xr:uid="{00000000-0005-0000-0000-00004E020000}"/>
    <cellStyle name="Финансовый 3 3 2 3 3" xfId="612" xr:uid="{00000000-0005-0000-0000-00004F020000}"/>
    <cellStyle name="Финансовый 3 3 2 4" xfId="439" xr:uid="{00000000-0005-0000-0000-000050020000}"/>
    <cellStyle name="Финансовый 3 3 2 5" xfId="610" xr:uid="{00000000-0005-0000-0000-000051020000}"/>
    <cellStyle name="Финансовый 3 3 3" xfId="270" xr:uid="{00000000-0005-0000-0000-000052020000}"/>
    <cellStyle name="Финансовый 3 3 3 2" xfId="442" xr:uid="{00000000-0005-0000-0000-000053020000}"/>
    <cellStyle name="Финансовый 3 3 3 3" xfId="613" xr:uid="{00000000-0005-0000-0000-000054020000}"/>
    <cellStyle name="Финансовый 3 3 4" xfId="271" xr:uid="{00000000-0005-0000-0000-000055020000}"/>
    <cellStyle name="Финансовый 3 3 4 2" xfId="443" xr:uid="{00000000-0005-0000-0000-000056020000}"/>
    <cellStyle name="Финансовый 3 3 4 3" xfId="614" xr:uid="{00000000-0005-0000-0000-000057020000}"/>
    <cellStyle name="Финансовый 3 3 5" xfId="291" xr:uid="{00000000-0005-0000-0000-000058020000}"/>
    <cellStyle name="Финансовый 3 3 6" xfId="462" xr:uid="{00000000-0005-0000-0000-000059020000}"/>
    <cellStyle name="Финансовый 3 4" xfId="272" xr:uid="{00000000-0005-0000-0000-00005A020000}"/>
    <cellStyle name="Финансовый 3 4 2" xfId="273" xr:uid="{00000000-0005-0000-0000-00005B020000}"/>
    <cellStyle name="Финансовый 3 4 2 2" xfId="445" xr:uid="{00000000-0005-0000-0000-00005C020000}"/>
    <cellStyle name="Финансовый 3 4 2 3" xfId="616" xr:uid="{00000000-0005-0000-0000-00005D020000}"/>
    <cellStyle name="Финансовый 3 4 3" xfId="274" xr:uid="{00000000-0005-0000-0000-00005E020000}"/>
    <cellStyle name="Финансовый 3 4 3 2" xfId="446" xr:uid="{00000000-0005-0000-0000-00005F020000}"/>
    <cellStyle name="Финансовый 3 4 3 3" xfId="617" xr:uid="{00000000-0005-0000-0000-000060020000}"/>
    <cellStyle name="Финансовый 3 4 4" xfId="444" xr:uid="{00000000-0005-0000-0000-000061020000}"/>
    <cellStyle name="Финансовый 3 4 5" xfId="615" xr:uid="{00000000-0005-0000-0000-000062020000}"/>
    <cellStyle name="Финансовый 3 5" xfId="275" xr:uid="{00000000-0005-0000-0000-000063020000}"/>
    <cellStyle name="Финансовый 3 5 2" xfId="447" xr:uid="{00000000-0005-0000-0000-000064020000}"/>
    <cellStyle name="Финансовый 3 5 3" xfId="618" xr:uid="{00000000-0005-0000-0000-000065020000}"/>
    <cellStyle name="Финансовый 3 6" xfId="276" xr:uid="{00000000-0005-0000-0000-000066020000}"/>
    <cellStyle name="Финансовый 3 6 2" xfId="448" xr:uid="{00000000-0005-0000-0000-000067020000}"/>
    <cellStyle name="Финансовый 3 6 3" xfId="619" xr:uid="{00000000-0005-0000-0000-000068020000}"/>
    <cellStyle name="Финансовый 3 7" xfId="277" xr:uid="{00000000-0005-0000-0000-000069020000}"/>
    <cellStyle name="Финансовый 3 7 2" xfId="449" xr:uid="{00000000-0005-0000-0000-00006A020000}"/>
    <cellStyle name="Финансовый 3 7 3" xfId="620" xr:uid="{00000000-0005-0000-0000-00006B020000}"/>
    <cellStyle name="Финансовый 3 8" xfId="108" xr:uid="{00000000-0005-0000-0000-00006C020000}"/>
    <cellStyle name="Финансовый 3 9" xfId="281" xr:uid="{00000000-0005-0000-0000-00006D020000}"/>
    <cellStyle name="Хороший" xfId="43" builtinId="26" customBuiltin="1"/>
    <cellStyle name="Хороший 2" xfId="100" xr:uid="{00000000-0005-0000-0000-00006F020000}"/>
  </cellStyles>
  <dxfs count="0"/>
  <tableStyles count="0" defaultTableStyle="TableStyleMedium9" defaultPivotStyle="PivotStyleLight16"/>
  <colors>
    <mruColors>
      <color rgb="FFCCFF99"/>
      <color rgb="FFF9E7F9"/>
      <color rgb="FFC4D79B"/>
      <color rgb="FF99F9EE"/>
      <color rgb="FFCFA5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B78"/>
  <sheetViews>
    <sheetView tabSelected="1" topLeftCell="A14" zoomScale="60" zoomScaleNormal="60" zoomScaleSheetLayoutView="80" workbookViewId="0">
      <pane ySplit="6" topLeftCell="A20" activePane="bottomLeft" state="frozen"/>
      <selection activeCell="A14" sqref="A14"/>
      <selection pane="bottomLeft" activeCell="V76" sqref="V76"/>
    </sheetView>
  </sheetViews>
  <sheetFormatPr defaultRowHeight="15.75" x14ac:dyDescent="0.25"/>
  <cols>
    <col min="1" max="1" width="13" style="2" customWidth="1"/>
    <col min="2" max="2" width="100.25" style="2" customWidth="1"/>
    <col min="3" max="3" width="19.125" style="2" customWidth="1"/>
    <col min="4" max="4" width="18" style="2" customWidth="1"/>
    <col min="5" max="5" width="17.5" style="2" customWidth="1"/>
    <col min="6" max="6" width="9" style="2" customWidth="1"/>
    <col min="7" max="7" width="10.75" style="2" customWidth="1"/>
    <col min="8" max="17" width="11.25" style="2" customWidth="1"/>
    <col min="18" max="18" width="9.25" style="2" customWidth="1"/>
    <col min="19" max="19" width="10.125" style="2" customWidth="1"/>
    <col min="20" max="20" width="11.75" style="2" customWidth="1"/>
    <col min="21" max="21" width="9.375" style="2" customWidth="1"/>
    <col min="22" max="22" width="12.75" style="2" customWidth="1"/>
    <col min="23" max="23" width="10.875" style="2" customWidth="1"/>
    <col min="24" max="24" width="13.25" style="2" customWidth="1"/>
    <col min="25" max="26" width="10.625" style="2" customWidth="1"/>
    <col min="27" max="27" width="12.125" style="2" customWidth="1"/>
    <col min="28" max="28" width="10.625" style="2" customWidth="1"/>
    <col min="29" max="29" width="22.75" style="2" customWidth="1"/>
    <col min="30" max="67" width="10.625" style="2" customWidth="1"/>
    <col min="68" max="68" width="12.125" style="2" customWidth="1"/>
    <col min="69" max="69" width="11.5" style="2" customWidth="1"/>
    <col min="70" max="70" width="14.125" style="2" customWidth="1"/>
    <col min="71" max="71" width="15.125" style="2" customWidth="1"/>
    <col min="72" max="72" width="13" style="2" customWidth="1"/>
    <col min="73" max="73" width="11.75" style="2" customWidth="1"/>
    <col min="74" max="74" width="17.5" style="2" customWidth="1"/>
    <col min="75" max="16384" width="9" style="2"/>
  </cols>
  <sheetData>
    <row r="1" spans="1:28" ht="18.75" x14ac:dyDescent="0.25">
      <c r="V1" s="3" t="s">
        <v>10</v>
      </c>
    </row>
    <row r="2" spans="1:28" ht="18.75" x14ac:dyDescent="0.3">
      <c r="V2" s="4" t="s">
        <v>0</v>
      </c>
    </row>
    <row r="3" spans="1:28" ht="18.75" x14ac:dyDescent="0.3">
      <c r="V3" s="1" t="s">
        <v>24</v>
      </c>
    </row>
    <row r="4" spans="1:28" s="5" customFormat="1" ht="18.75" x14ac:dyDescent="0.3">
      <c r="A4" s="86" t="s">
        <v>23</v>
      </c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9"/>
      <c r="X4" s="9"/>
      <c r="Y4" s="9"/>
      <c r="Z4" s="9"/>
      <c r="AA4" s="9"/>
    </row>
    <row r="5" spans="1:28" s="5" customFormat="1" ht="18.75" customHeight="1" x14ac:dyDescent="0.3">
      <c r="A5" s="87" t="s">
        <v>132</v>
      </c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  <c r="S5" s="87"/>
      <c r="T5" s="87"/>
      <c r="U5" s="87"/>
      <c r="V5" s="87"/>
      <c r="W5" s="10"/>
      <c r="X5" s="10"/>
      <c r="Y5" s="10"/>
      <c r="Z5" s="10"/>
      <c r="AA5" s="10"/>
      <c r="AB5" s="10"/>
    </row>
    <row r="6" spans="1:28" s="5" customFormat="1" ht="18.75" x14ac:dyDescent="0.3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</row>
    <row r="7" spans="1:28" s="5" customFormat="1" ht="18.75" customHeight="1" x14ac:dyDescent="0.3">
      <c r="A7" s="87" t="s">
        <v>120</v>
      </c>
      <c r="B7" s="87"/>
      <c r="C7" s="87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  <c r="Q7" s="87"/>
      <c r="R7" s="87"/>
      <c r="S7" s="87"/>
      <c r="T7" s="87"/>
      <c r="U7" s="87"/>
      <c r="V7" s="87"/>
      <c r="W7" s="10"/>
      <c r="X7" s="10"/>
      <c r="Y7" s="10"/>
      <c r="Z7" s="10"/>
      <c r="AA7" s="10"/>
    </row>
    <row r="8" spans="1:28" x14ac:dyDescent="0.25">
      <c r="A8" s="71" t="s">
        <v>17</v>
      </c>
      <c r="B8" s="71"/>
      <c r="C8" s="71"/>
      <c r="D8" s="71"/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1"/>
      <c r="S8" s="71"/>
      <c r="T8" s="71"/>
      <c r="U8" s="71"/>
      <c r="V8" s="71"/>
      <c r="W8" s="6"/>
      <c r="X8" s="6"/>
      <c r="Y8" s="6"/>
      <c r="Z8" s="6"/>
      <c r="AA8" s="6"/>
    </row>
    <row r="9" spans="1:28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</row>
    <row r="10" spans="1:28" ht="18.75" x14ac:dyDescent="0.3">
      <c r="A10" s="88" t="s">
        <v>119</v>
      </c>
      <c r="B10" s="88"/>
      <c r="C10" s="88"/>
      <c r="D10" s="88"/>
      <c r="E10" s="88"/>
      <c r="F10" s="88"/>
      <c r="G10" s="88"/>
      <c r="H10" s="88"/>
      <c r="I10" s="88"/>
      <c r="J10" s="88"/>
      <c r="K10" s="88"/>
      <c r="L10" s="88"/>
      <c r="M10" s="88"/>
      <c r="N10" s="88"/>
      <c r="O10" s="88"/>
      <c r="P10" s="88"/>
      <c r="Q10" s="88"/>
      <c r="R10" s="88"/>
      <c r="S10" s="88"/>
      <c r="T10" s="88"/>
      <c r="U10" s="88"/>
      <c r="V10" s="88"/>
      <c r="W10" s="12"/>
      <c r="X10" s="12"/>
      <c r="Y10" s="12"/>
      <c r="Z10" s="12"/>
      <c r="AA10" s="12"/>
    </row>
    <row r="11" spans="1:28" ht="18.75" x14ac:dyDescent="0.3">
      <c r="AA11" s="4"/>
    </row>
    <row r="12" spans="1:28" ht="42.75" customHeight="1" x14ac:dyDescent="0.25">
      <c r="A12" s="69" t="s">
        <v>121</v>
      </c>
      <c r="B12" s="70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17"/>
      <c r="X12" s="17"/>
      <c r="Y12" s="17"/>
      <c r="Z12" s="13"/>
      <c r="AA12" s="13"/>
    </row>
    <row r="13" spans="1:28" x14ac:dyDescent="0.25">
      <c r="A13" s="71" t="s">
        <v>12</v>
      </c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  <c r="Q13" s="71"/>
      <c r="R13" s="71"/>
      <c r="S13" s="71"/>
      <c r="T13" s="71"/>
      <c r="U13" s="71"/>
      <c r="V13" s="71"/>
      <c r="W13" s="6"/>
      <c r="X13" s="6"/>
      <c r="Y13" s="6"/>
      <c r="Z13" s="6"/>
      <c r="AA13" s="6"/>
    </row>
    <row r="14" spans="1:28" ht="26.25" customHeight="1" x14ac:dyDescent="0.25">
      <c r="A14" s="83"/>
      <c r="B14" s="83"/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3"/>
      <c r="T14" s="83"/>
      <c r="U14" s="83"/>
      <c r="V14" s="83"/>
      <c r="W14" s="18"/>
      <c r="X14" s="18"/>
      <c r="Y14" s="18"/>
      <c r="Z14" s="18"/>
    </row>
    <row r="15" spans="1:28" ht="130.5" customHeight="1" x14ac:dyDescent="0.25">
      <c r="A15" s="72" t="s">
        <v>11</v>
      </c>
      <c r="B15" s="75" t="s">
        <v>8</v>
      </c>
      <c r="C15" s="75" t="s">
        <v>2</v>
      </c>
      <c r="D15" s="72" t="s">
        <v>25</v>
      </c>
      <c r="E15" s="72" t="s">
        <v>127</v>
      </c>
      <c r="F15" s="75" t="s">
        <v>128</v>
      </c>
      <c r="G15" s="75"/>
      <c r="H15" s="80" t="s">
        <v>126</v>
      </c>
      <c r="I15" s="81"/>
      <c r="J15" s="81"/>
      <c r="K15" s="81"/>
      <c r="L15" s="81"/>
      <c r="M15" s="81"/>
      <c r="N15" s="81"/>
      <c r="O15" s="81"/>
      <c r="P15" s="81"/>
      <c r="Q15" s="82"/>
      <c r="R15" s="75" t="s">
        <v>27</v>
      </c>
      <c r="S15" s="75"/>
      <c r="T15" s="76" t="s">
        <v>22</v>
      </c>
      <c r="U15" s="77"/>
      <c r="V15" s="72" t="s">
        <v>3</v>
      </c>
    </row>
    <row r="16" spans="1:28" ht="35.25" customHeight="1" x14ac:dyDescent="0.25">
      <c r="A16" s="73"/>
      <c r="B16" s="75"/>
      <c r="C16" s="75"/>
      <c r="D16" s="73"/>
      <c r="E16" s="73"/>
      <c r="F16" s="89" t="s">
        <v>1</v>
      </c>
      <c r="G16" s="89" t="s">
        <v>7</v>
      </c>
      <c r="H16" s="75" t="s">
        <v>6</v>
      </c>
      <c r="I16" s="75"/>
      <c r="J16" s="75" t="s">
        <v>13</v>
      </c>
      <c r="K16" s="75"/>
      <c r="L16" s="75" t="s">
        <v>14</v>
      </c>
      <c r="M16" s="75"/>
      <c r="N16" s="76" t="s">
        <v>15</v>
      </c>
      <c r="O16" s="77"/>
      <c r="P16" s="76" t="s">
        <v>16</v>
      </c>
      <c r="Q16" s="77"/>
      <c r="R16" s="89" t="s">
        <v>1</v>
      </c>
      <c r="S16" s="89" t="s">
        <v>7</v>
      </c>
      <c r="T16" s="84"/>
      <c r="U16" s="85"/>
      <c r="V16" s="73"/>
    </row>
    <row r="17" spans="1:22" ht="35.25" customHeight="1" x14ac:dyDescent="0.25">
      <c r="A17" s="73"/>
      <c r="B17" s="75"/>
      <c r="C17" s="75"/>
      <c r="D17" s="73"/>
      <c r="E17" s="73"/>
      <c r="F17" s="89"/>
      <c r="G17" s="89"/>
      <c r="H17" s="75"/>
      <c r="I17" s="75"/>
      <c r="J17" s="75"/>
      <c r="K17" s="75"/>
      <c r="L17" s="75"/>
      <c r="M17" s="75"/>
      <c r="N17" s="78"/>
      <c r="O17" s="79"/>
      <c r="P17" s="78"/>
      <c r="Q17" s="79"/>
      <c r="R17" s="89"/>
      <c r="S17" s="89"/>
      <c r="T17" s="78"/>
      <c r="U17" s="79"/>
      <c r="V17" s="73"/>
    </row>
    <row r="18" spans="1:22" ht="65.25" customHeight="1" x14ac:dyDescent="0.25">
      <c r="A18" s="74"/>
      <c r="B18" s="75"/>
      <c r="C18" s="75"/>
      <c r="D18" s="74"/>
      <c r="E18" s="74"/>
      <c r="F18" s="89"/>
      <c r="G18" s="89"/>
      <c r="H18" s="8" t="s">
        <v>5</v>
      </c>
      <c r="I18" s="8" t="s">
        <v>9</v>
      </c>
      <c r="J18" s="8" t="s">
        <v>5</v>
      </c>
      <c r="K18" s="8" t="s">
        <v>9</v>
      </c>
      <c r="L18" s="8" t="s">
        <v>5</v>
      </c>
      <c r="M18" s="8" t="s">
        <v>9</v>
      </c>
      <c r="N18" s="15" t="s">
        <v>5</v>
      </c>
      <c r="O18" s="15" t="s">
        <v>9</v>
      </c>
      <c r="P18" s="15" t="s">
        <v>5</v>
      </c>
      <c r="Q18" s="15" t="s">
        <v>9</v>
      </c>
      <c r="R18" s="89"/>
      <c r="S18" s="89"/>
      <c r="T18" s="16" t="s">
        <v>26</v>
      </c>
      <c r="U18" s="14" t="s">
        <v>4</v>
      </c>
      <c r="V18" s="74"/>
    </row>
    <row r="19" spans="1:22" ht="20.25" customHeight="1" x14ac:dyDescent="0.25">
      <c r="A19" s="8">
        <v>1</v>
      </c>
      <c r="B19" s="8">
        <f>A19+1</f>
        <v>2</v>
      </c>
      <c r="C19" s="8">
        <f t="shared" ref="C19:V19" si="0">B19+1</f>
        <v>3</v>
      </c>
      <c r="D19" s="8">
        <f t="shared" si="0"/>
        <v>4</v>
      </c>
      <c r="E19" s="8">
        <f t="shared" si="0"/>
        <v>5</v>
      </c>
      <c r="F19" s="8">
        <f t="shared" si="0"/>
        <v>6</v>
      </c>
      <c r="G19" s="8">
        <f t="shared" si="0"/>
        <v>7</v>
      </c>
      <c r="H19" s="8">
        <f t="shared" si="0"/>
        <v>8</v>
      </c>
      <c r="I19" s="8">
        <f t="shared" si="0"/>
        <v>9</v>
      </c>
      <c r="J19" s="8">
        <f t="shared" si="0"/>
        <v>10</v>
      </c>
      <c r="K19" s="8">
        <f t="shared" si="0"/>
        <v>11</v>
      </c>
      <c r="L19" s="8">
        <f t="shared" si="0"/>
        <v>12</v>
      </c>
      <c r="M19" s="8">
        <f t="shared" si="0"/>
        <v>13</v>
      </c>
      <c r="N19" s="8">
        <f t="shared" si="0"/>
        <v>14</v>
      </c>
      <c r="O19" s="8">
        <f t="shared" si="0"/>
        <v>15</v>
      </c>
      <c r="P19" s="8">
        <f t="shared" si="0"/>
        <v>16</v>
      </c>
      <c r="Q19" s="8">
        <f t="shared" si="0"/>
        <v>17</v>
      </c>
      <c r="R19" s="8">
        <f t="shared" si="0"/>
        <v>18</v>
      </c>
      <c r="S19" s="8">
        <f t="shared" si="0"/>
        <v>19</v>
      </c>
      <c r="T19" s="8">
        <f t="shared" si="0"/>
        <v>20</v>
      </c>
      <c r="U19" s="8">
        <f t="shared" si="0"/>
        <v>21</v>
      </c>
      <c r="V19" s="8">
        <f t="shared" si="0"/>
        <v>22</v>
      </c>
    </row>
    <row r="20" spans="1:22" ht="20.25" customHeight="1" x14ac:dyDescent="0.25">
      <c r="A20" s="8"/>
      <c r="B20" s="8"/>
      <c r="C20" s="8"/>
      <c r="D20" s="8"/>
      <c r="E20" s="37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</row>
    <row r="21" spans="1:22" ht="77.25" customHeight="1" x14ac:dyDescent="0.25">
      <c r="A21" s="80" t="s">
        <v>18</v>
      </c>
      <c r="B21" s="81"/>
      <c r="C21" s="82"/>
      <c r="D21" s="37">
        <f t="shared" ref="D21:I21" si="1">SUM(D22,D23,D24,D25,D26,D27)</f>
        <v>975.01776592500005</v>
      </c>
      <c r="E21" s="37">
        <f t="shared" si="1"/>
        <v>17.041666666666668</v>
      </c>
      <c r="F21" s="37">
        <f t="shared" si="1"/>
        <v>140.88549505776058</v>
      </c>
      <c r="G21" s="37">
        <f>SUM(G22,G23,G24,G25,G26,G27)</f>
        <v>957.97645759166676</v>
      </c>
      <c r="H21" s="68">
        <f t="shared" si="1"/>
        <v>100</v>
      </c>
      <c r="I21" s="51">
        <f t="shared" si="1"/>
        <v>0</v>
      </c>
      <c r="J21" s="51">
        <f t="shared" ref="J21:Q21" si="2">SUM(J22,J23,J24,J25,J26,J27)</f>
        <v>0</v>
      </c>
      <c r="K21" s="51">
        <f t="shared" si="2"/>
        <v>0</v>
      </c>
      <c r="L21" s="51">
        <f t="shared" si="2"/>
        <v>0</v>
      </c>
      <c r="M21" s="51">
        <f t="shared" si="2"/>
        <v>0</v>
      </c>
      <c r="N21" s="51">
        <f t="shared" si="2"/>
        <v>0</v>
      </c>
      <c r="O21" s="51">
        <f t="shared" si="2"/>
        <v>0</v>
      </c>
      <c r="P21" s="68">
        <f t="shared" si="2"/>
        <v>100</v>
      </c>
      <c r="Q21" s="51">
        <f t="shared" si="2"/>
        <v>0</v>
      </c>
      <c r="R21" s="37">
        <f>F21</f>
        <v>140.88549505776058</v>
      </c>
      <c r="S21" s="37">
        <f>G21</f>
        <v>957.97645759166676</v>
      </c>
      <c r="T21" s="51">
        <f>P21-Q21</f>
        <v>100</v>
      </c>
      <c r="U21" s="55">
        <v>0</v>
      </c>
      <c r="V21" s="43" t="s">
        <v>115</v>
      </c>
    </row>
    <row r="22" spans="1:22" ht="27.75" customHeight="1" x14ac:dyDescent="0.25">
      <c r="A22" s="29" t="s">
        <v>83</v>
      </c>
      <c r="B22" s="20" t="s">
        <v>28</v>
      </c>
      <c r="C22" s="19" t="s">
        <v>29</v>
      </c>
      <c r="D22" s="41">
        <f>D35</f>
        <v>362.26297500000004</v>
      </c>
      <c r="E22" s="29">
        <v>0</v>
      </c>
      <c r="F22" s="41">
        <f>F35</f>
        <v>35.308280000000003</v>
      </c>
      <c r="G22" s="41">
        <f>G35</f>
        <v>362.26333333333338</v>
      </c>
      <c r="H22" s="29">
        <f>J22+L22+N22+P22</f>
        <v>0</v>
      </c>
      <c r="I22" s="29">
        <f>K22+M22+O22+Q22</f>
        <v>0</v>
      </c>
      <c r="J22" s="29">
        <v>0</v>
      </c>
      <c r="K22" s="29">
        <v>0</v>
      </c>
      <c r="L22" s="29">
        <v>0</v>
      </c>
      <c r="M22" s="29">
        <v>0</v>
      </c>
      <c r="N22" s="29">
        <f>N35</f>
        <v>0</v>
      </c>
      <c r="O22" s="29">
        <f>O35</f>
        <v>0</v>
      </c>
      <c r="P22" s="29">
        <v>0</v>
      </c>
      <c r="Q22" s="29">
        <v>0</v>
      </c>
      <c r="R22" s="59">
        <f>F22</f>
        <v>35.308280000000003</v>
      </c>
      <c r="S22" s="59">
        <f>G22</f>
        <v>362.26333333333338</v>
      </c>
      <c r="T22" s="29">
        <f>P22-Q22</f>
        <v>0</v>
      </c>
      <c r="U22" s="53">
        <v>0</v>
      </c>
      <c r="V22" s="29" t="s">
        <v>115</v>
      </c>
    </row>
    <row r="23" spans="1:22" ht="27.75" customHeight="1" x14ac:dyDescent="0.25">
      <c r="A23" s="29" t="s">
        <v>84</v>
      </c>
      <c r="B23" s="20" t="s">
        <v>30</v>
      </c>
      <c r="C23" s="19" t="s">
        <v>29</v>
      </c>
      <c r="D23" s="41" t="str">
        <f>D51</f>
        <v>нд</v>
      </c>
      <c r="E23" s="41" t="str">
        <f t="shared" ref="E23:U23" si="3">E51</f>
        <v>нд</v>
      </c>
      <c r="F23" s="41" t="str">
        <f t="shared" si="3"/>
        <v>нд</v>
      </c>
      <c r="G23" s="41" t="str">
        <f t="shared" si="3"/>
        <v>нд</v>
      </c>
      <c r="H23" s="41" t="str">
        <f t="shared" si="3"/>
        <v>нд</v>
      </c>
      <c r="I23" s="41" t="str">
        <f t="shared" si="3"/>
        <v>нд</v>
      </c>
      <c r="J23" s="41" t="str">
        <f t="shared" si="3"/>
        <v>нд</v>
      </c>
      <c r="K23" s="41" t="str">
        <f t="shared" si="3"/>
        <v>нд</v>
      </c>
      <c r="L23" s="41" t="str">
        <f t="shared" si="3"/>
        <v>нд</v>
      </c>
      <c r="M23" s="41" t="str">
        <f t="shared" si="3"/>
        <v>нд</v>
      </c>
      <c r="N23" s="41" t="str">
        <f t="shared" si="3"/>
        <v>нд</v>
      </c>
      <c r="O23" s="41" t="str">
        <f t="shared" si="3"/>
        <v>нд</v>
      </c>
      <c r="P23" s="41" t="str">
        <f t="shared" si="3"/>
        <v>нд</v>
      </c>
      <c r="Q23" s="41" t="str">
        <f t="shared" si="3"/>
        <v>нд</v>
      </c>
      <c r="R23" s="41" t="str">
        <f t="shared" si="3"/>
        <v>нд</v>
      </c>
      <c r="S23" s="41" t="str">
        <f t="shared" si="3"/>
        <v>нд</v>
      </c>
      <c r="T23" s="41" t="str">
        <f t="shared" si="3"/>
        <v>нд</v>
      </c>
      <c r="U23" s="41" t="str">
        <f t="shared" si="3"/>
        <v>нд</v>
      </c>
      <c r="V23" s="41" t="str">
        <f t="shared" ref="V23" si="4">V51</f>
        <v>нд</v>
      </c>
    </row>
    <row r="24" spans="1:22" ht="39" customHeight="1" x14ac:dyDescent="0.25">
      <c r="A24" s="29" t="s">
        <v>85</v>
      </c>
      <c r="B24" s="20" t="s">
        <v>31</v>
      </c>
      <c r="C24" s="19" t="s">
        <v>29</v>
      </c>
      <c r="D24" s="41">
        <f>D73</f>
        <v>601.23845394166665</v>
      </c>
      <c r="E24" s="41">
        <f>E73</f>
        <v>17.041666666666668</v>
      </c>
      <c r="F24" s="41">
        <f>F73</f>
        <v>101.77644377613241</v>
      </c>
      <c r="G24" s="41">
        <f>G73</f>
        <v>584.19678727500002</v>
      </c>
      <c r="H24" s="50">
        <f>J24+L24+N24+P24</f>
        <v>100</v>
      </c>
      <c r="I24" s="29" t="s">
        <v>115</v>
      </c>
      <c r="J24" s="29">
        <v>0</v>
      </c>
      <c r="K24" s="29" t="s">
        <v>115</v>
      </c>
      <c r="L24" s="29">
        <v>0</v>
      </c>
      <c r="M24" s="29" t="s">
        <v>115</v>
      </c>
      <c r="N24" s="29">
        <v>0</v>
      </c>
      <c r="O24" s="29" t="s">
        <v>115</v>
      </c>
      <c r="P24" s="50">
        <f>P73</f>
        <v>100</v>
      </c>
      <c r="Q24" s="29" t="s">
        <v>115</v>
      </c>
      <c r="R24" s="59">
        <f>F24</f>
        <v>101.77644377613241</v>
      </c>
      <c r="S24" s="59">
        <f>G24</f>
        <v>584.19678727500002</v>
      </c>
      <c r="T24" s="29" t="s">
        <v>115</v>
      </c>
      <c r="U24" s="42" t="s">
        <v>115</v>
      </c>
      <c r="V24" s="29" t="s">
        <v>115</v>
      </c>
    </row>
    <row r="25" spans="1:22" ht="27.75" customHeight="1" x14ac:dyDescent="0.25">
      <c r="A25" s="29" t="s">
        <v>86</v>
      </c>
      <c r="B25" s="20" t="s">
        <v>32</v>
      </c>
      <c r="C25" s="19" t="s">
        <v>29</v>
      </c>
      <c r="D25" s="41">
        <f>D76</f>
        <v>11.516336983333334</v>
      </c>
      <c r="E25" s="42">
        <v>0</v>
      </c>
      <c r="F25" s="41">
        <f>G25/3.03</f>
        <v>3.8007712816281631</v>
      </c>
      <c r="G25" s="41">
        <f>G76</f>
        <v>11.516336983333334</v>
      </c>
      <c r="H25" s="42">
        <f>J25+L25+N25+P25</f>
        <v>0</v>
      </c>
      <c r="I25" s="42">
        <f>K25+M25+O25+Q25</f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50">
        <f>P49</f>
        <v>0</v>
      </c>
      <c r="Q25" s="50">
        <f>Q49</f>
        <v>0</v>
      </c>
      <c r="R25" s="41">
        <f>F25</f>
        <v>3.8007712816281631</v>
      </c>
      <c r="S25" s="59">
        <f>G25</f>
        <v>11.516336983333334</v>
      </c>
      <c r="T25" s="42">
        <f>P25-Q25</f>
        <v>0</v>
      </c>
      <c r="U25" s="52">
        <v>0</v>
      </c>
      <c r="V25" s="29" t="s">
        <v>115</v>
      </c>
    </row>
    <row r="26" spans="1:22" ht="27.75" customHeight="1" x14ac:dyDescent="0.25">
      <c r="A26" s="29" t="s">
        <v>87</v>
      </c>
      <c r="B26" s="20" t="s">
        <v>33</v>
      </c>
      <c r="C26" s="19" t="s">
        <v>29</v>
      </c>
      <c r="D26" s="29" t="s">
        <v>115</v>
      </c>
      <c r="E26" s="29" t="s">
        <v>115</v>
      </c>
      <c r="F26" s="29" t="s">
        <v>115</v>
      </c>
      <c r="G26" s="29" t="s">
        <v>115</v>
      </c>
      <c r="H26" s="29" t="s">
        <v>115</v>
      </c>
      <c r="I26" s="29" t="s">
        <v>115</v>
      </c>
      <c r="J26" s="29" t="s">
        <v>115</v>
      </c>
      <c r="K26" s="29" t="s">
        <v>115</v>
      </c>
      <c r="L26" s="29" t="s">
        <v>115</v>
      </c>
      <c r="M26" s="29" t="s">
        <v>115</v>
      </c>
      <c r="N26" s="29" t="s">
        <v>115</v>
      </c>
      <c r="O26" s="29" t="s">
        <v>115</v>
      </c>
      <c r="P26" s="29" t="s">
        <v>115</v>
      </c>
      <c r="Q26" s="29" t="s">
        <v>115</v>
      </c>
      <c r="R26" s="29" t="s">
        <v>115</v>
      </c>
      <c r="S26" s="29" t="s">
        <v>115</v>
      </c>
      <c r="T26" s="41" t="s">
        <v>115</v>
      </c>
      <c r="U26" s="42" t="s">
        <v>115</v>
      </c>
      <c r="V26" s="29" t="s">
        <v>115</v>
      </c>
    </row>
    <row r="27" spans="1:22" ht="27.75" customHeight="1" x14ac:dyDescent="0.25">
      <c r="A27" s="29" t="s">
        <v>88</v>
      </c>
      <c r="B27" s="20" t="s">
        <v>34</v>
      </c>
      <c r="C27" s="19" t="s">
        <v>29</v>
      </c>
      <c r="D27" s="41" t="str">
        <f>D78</f>
        <v>нд</v>
      </c>
      <c r="E27" s="41" t="str">
        <f t="shared" ref="E27:S27" si="5">E78</f>
        <v>нд</v>
      </c>
      <c r="F27" s="41" t="str">
        <f t="shared" si="5"/>
        <v>нд</v>
      </c>
      <c r="G27" s="41" t="str">
        <f>G78</f>
        <v>нд</v>
      </c>
      <c r="H27" s="41" t="str">
        <f t="shared" si="5"/>
        <v>нд</v>
      </c>
      <c r="I27" s="41" t="str">
        <f t="shared" si="5"/>
        <v>нд</v>
      </c>
      <c r="J27" s="41" t="str">
        <f t="shared" si="5"/>
        <v>нд</v>
      </c>
      <c r="K27" s="41" t="str">
        <f t="shared" si="5"/>
        <v>нд</v>
      </c>
      <c r="L27" s="41" t="str">
        <f t="shared" si="5"/>
        <v>нд</v>
      </c>
      <c r="M27" s="41" t="str">
        <f t="shared" si="5"/>
        <v>нд</v>
      </c>
      <c r="N27" s="41" t="str">
        <f t="shared" si="5"/>
        <v>нд</v>
      </c>
      <c r="O27" s="41" t="str">
        <f t="shared" si="5"/>
        <v>нд</v>
      </c>
      <c r="P27" s="41" t="str">
        <f t="shared" si="5"/>
        <v>нд</v>
      </c>
      <c r="Q27" s="41" t="str">
        <f t="shared" si="5"/>
        <v>нд</v>
      </c>
      <c r="R27" s="41" t="str">
        <f t="shared" ref="R27" si="6">R55</f>
        <v>нд</v>
      </c>
      <c r="S27" s="41" t="str">
        <f t="shared" si="5"/>
        <v>нд</v>
      </c>
      <c r="T27" s="41" t="str">
        <f t="shared" ref="T27:U27" si="7">T55</f>
        <v>нд</v>
      </c>
      <c r="U27" s="41" t="str">
        <f t="shared" si="7"/>
        <v>нд</v>
      </c>
      <c r="V27" s="29" t="s">
        <v>115</v>
      </c>
    </row>
    <row r="28" spans="1:22" ht="27.75" customHeight="1" x14ac:dyDescent="0.25">
      <c r="A28" s="29">
        <v>1</v>
      </c>
      <c r="B28" s="21" t="s">
        <v>118</v>
      </c>
      <c r="C28" s="19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</row>
    <row r="29" spans="1:22" ht="18.75" x14ac:dyDescent="0.25">
      <c r="A29" s="30" t="s">
        <v>36</v>
      </c>
      <c r="B29" s="23" t="s">
        <v>35</v>
      </c>
      <c r="C29" s="22" t="s">
        <v>29</v>
      </c>
      <c r="D29" s="30" t="s">
        <v>115</v>
      </c>
      <c r="E29" s="30" t="s">
        <v>115</v>
      </c>
      <c r="F29" s="30" t="s">
        <v>115</v>
      </c>
      <c r="G29" s="30" t="s">
        <v>115</v>
      </c>
      <c r="H29" s="30" t="s">
        <v>115</v>
      </c>
      <c r="I29" s="30" t="s">
        <v>115</v>
      </c>
      <c r="J29" s="30" t="s">
        <v>115</v>
      </c>
      <c r="K29" s="30" t="s">
        <v>115</v>
      </c>
      <c r="L29" s="30" t="s">
        <v>115</v>
      </c>
      <c r="M29" s="30" t="s">
        <v>115</v>
      </c>
      <c r="N29" s="30" t="s">
        <v>115</v>
      </c>
      <c r="O29" s="30" t="s">
        <v>115</v>
      </c>
      <c r="P29" s="30" t="s">
        <v>115</v>
      </c>
      <c r="Q29" s="30" t="s">
        <v>115</v>
      </c>
      <c r="R29" s="30" t="s">
        <v>115</v>
      </c>
      <c r="S29" s="30" t="s">
        <v>115</v>
      </c>
      <c r="T29" s="30" t="s">
        <v>115</v>
      </c>
      <c r="U29" s="30" t="s">
        <v>115</v>
      </c>
      <c r="V29" s="30" t="s">
        <v>115</v>
      </c>
    </row>
    <row r="30" spans="1:22" ht="37.5" x14ac:dyDescent="0.25">
      <c r="A30" s="31" t="s">
        <v>38</v>
      </c>
      <c r="B30" s="25" t="s">
        <v>37</v>
      </c>
      <c r="C30" s="24" t="s">
        <v>29</v>
      </c>
      <c r="D30" s="31" t="s">
        <v>115</v>
      </c>
      <c r="E30" s="31" t="s">
        <v>115</v>
      </c>
      <c r="F30" s="31" t="s">
        <v>115</v>
      </c>
      <c r="G30" s="31" t="s">
        <v>115</v>
      </c>
      <c r="H30" s="31" t="s">
        <v>115</v>
      </c>
      <c r="I30" s="31" t="s">
        <v>115</v>
      </c>
      <c r="J30" s="31" t="s">
        <v>115</v>
      </c>
      <c r="K30" s="31" t="s">
        <v>115</v>
      </c>
      <c r="L30" s="31" t="s">
        <v>115</v>
      </c>
      <c r="M30" s="31" t="s">
        <v>115</v>
      </c>
      <c r="N30" s="31" t="s">
        <v>115</v>
      </c>
      <c r="O30" s="31" t="s">
        <v>115</v>
      </c>
      <c r="P30" s="31" t="s">
        <v>115</v>
      </c>
      <c r="Q30" s="31" t="s">
        <v>115</v>
      </c>
      <c r="R30" s="31" t="s">
        <v>115</v>
      </c>
      <c r="S30" s="31" t="s">
        <v>115</v>
      </c>
      <c r="T30" s="31" t="s">
        <v>115</v>
      </c>
      <c r="U30" s="31" t="s">
        <v>115</v>
      </c>
      <c r="V30" s="31" t="s">
        <v>115</v>
      </c>
    </row>
    <row r="31" spans="1:22" ht="37.5" x14ac:dyDescent="0.25">
      <c r="A31" s="35" t="s">
        <v>19</v>
      </c>
      <c r="B31" s="34" t="s">
        <v>39</v>
      </c>
      <c r="C31" s="36" t="s">
        <v>29</v>
      </c>
      <c r="D31" s="35" t="s">
        <v>115</v>
      </c>
      <c r="E31" s="35" t="s">
        <v>115</v>
      </c>
      <c r="F31" s="35" t="s">
        <v>115</v>
      </c>
      <c r="G31" s="35" t="s">
        <v>115</v>
      </c>
      <c r="H31" s="35" t="s">
        <v>115</v>
      </c>
      <c r="I31" s="35" t="s">
        <v>115</v>
      </c>
      <c r="J31" s="35" t="s">
        <v>115</v>
      </c>
      <c r="K31" s="35" t="s">
        <v>115</v>
      </c>
      <c r="L31" s="35" t="s">
        <v>115</v>
      </c>
      <c r="M31" s="35" t="s">
        <v>115</v>
      </c>
      <c r="N31" s="35" t="s">
        <v>115</v>
      </c>
      <c r="O31" s="35" t="s">
        <v>115</v>
      </c>
      <c r="P31" s="35" t="s">
        <v>115</v>
      </c>
      <c r="Q31" s="35" t="s">
        <v>115</v>
      </c>
      <c r="R31" s="35" t="s">
        <v>115</v>
      </c>
      <c r="S31" s="35" t="s">
        <v>115</v>
      </c>
      <c r="T31" s="35" t="s">
        <v>115</v>
      </c>
      <c r="U31" s="35" t="s">
        <v>115</v>
      </c>
      <c r="V31" s="35" t="s">
        <v>115</v>
      </c>
    </row>
    <row r="32" spans="1:22" ht="37.5" x14ac:dyDescent="0.25">
      <c r="A32" s="35" t="s">
        <v>20</v>
      </c>
      <c r="B32" s="34" t="s">
        <v>41</v>
      </c>
      <c r="C32" s="36" t="s">
        <v>29</v>
      </c>
      <c r="D32" s="35" t="s">
        <v>115</v>
      </c>
      <c r="E32" s="35" t="s">
        <v>115</v>
      </c>
      <c r="F32" s="35" t="s">
        <v>115</v>
      </c>
      <c r="G32" s="35" t="s">
        <v>115</v>
      </c>
      <c r="H32" s="35" t="s">
        <v>115</v>
      </c>
      <c r="I32" s="35" t="s">
        <v>115</v>
      </c>
      <c r="J32" s="35" t="s">
        <v>115</v>
      </c>
      <c r="K32" s="35" t="s">
        <v>115</v>
      </c>
      <c r="L32" s="35" t="s">
        <v>115</v>
      </c>
      <c r="M32" s="35" t="s">
        <v>115</v>
      </c>
      <c r="N32" s="35" t="s">
        <v>115</v>
      </c>
      <c r="O32" s="35" t="s">
        <v>115</v>
      </c>
      <c r="P32" s="35" t="s">
        <v>115</v>
      </c>
      <c r="Q32" s="35" t="s">
        <v>115</v>
      </c>
      <c r="R32" s="35" t="s">
        <v>115</v>
      </c>
      <c r="S32" s="35" t="s">
        <v>115</v>
      </c>
      <c r="T32" s="35" t="s">
        <v>115</v>
      </c>
      <c r="U32" s="35" t="s">
        <v>115</v>
      </c>
      <c r="V32" s="35" t="s">
        <v>115</v>
      </c>
    </row>
    <row r="33" spans="1:22" ht="37.5" x14ac:dyDescent="0.25">
      <c r="A33" s="35" t="s">
        <v>21</v>
      </c>
      <c r="B33" s="34" t="s">
        <v>43</v>
      </c>
      <c r="C33" s="36" t="s">
        <v>29</v>
      </c>
      <c r="D33" s="35" t="s">
        <v>115</v>
      </c>
      <c r="E33" s="35" t="s">
        <v>115</v>
      </c>
      <c r="F33" s="35" t="s">
        <v>115</v>
      </c>
      <c r="G33" s="35" t="s">
        <v>115</v>
      </c>
      <c r="H33" s="35" t="s">
        <v>115</v>
      </c>
      <c r="I33" s="35" t="s">
        <v>115</v>
      </c>
      <c r="J33" s="35" t="s">
        <v>115</v>
      </c>
      <c r="K33" s="35" t="s">
        <v>115</v>
      </c>
      <c r="L33" s="35" t="s">
        <v>115</v>
      </c>
      <c r="M33" s="35" t="s">
        <v>115</v>
      </c>
      <c r="N33" s="35" t="s">
        <v>115</v>
      </c>
      <c r="O33" s="35" t="s">
        <v>115</v>
      </c>
      <c r="P33" s="35" t="s">
        <v>115</v>
      </c>
      <c r="Q33" s="35" t="s">
        <v>115</v>
      </c>
      <c r="R33" s="35" t="s">
        <v>115</v>
      </c>
      <c r="S33" s="35" t="s">
        <v>115</v>
      </c>
      <c r="T33" s="35" t="s">
        <v>115</v>
      </c>
      <c r="U33" s="35" t="s">
        <v>115</v>
      </c>
      <c r="V33" s="35" t="s">
        <v>115</v>
      </c>
    </row>
    <row r="34" spans="1:22" ht="18.75" x14ac:dyDescent="0.25">
      <c r="A34" s="31" t="s">
        <v>40</v>
      </c>
      <c r="B34" s="25" t="s">
        <v>45</v>
      </c>
      <c r="C34" s="24" t="s">
        <v>29</v>
      </c>
      <c r="D34" s="31" t="s">
        <v>115</v>
      </c>
      <c r="E34" s="31" t="s">
        <v>115</v>
      </c>
      <c r="F34" s="31" t="s">
        <v>115</v>
      </c>
      <c r="G34" s="31" t="s">
        <v>115</v>
      </c>
      <c r="H34" s="31" t="s">
        <v>115</v>
      </c>
      <c r="I34" s="31" t="s">
        <v>115</v>
      </c>
      <c r="J34" s="31" t="s">
        <v>115</v>
      </c>
      <c r="K34" s="31" t="s">
        <v>115</v>
      </c>
      <c r="L34" s="31" t="s">
        <v>115</v>
      </c>
      <c r="M34" s="31" t="s">
        <v>115</v>
      </c>
      <c r="N34" s="31" t="s">
        <v>115</v>
      </c>
      <c r="O34" s="31" t="s">
        <v>115</v>
      </c>
      <c r="P34" s="31" t="s">
        <v>115</v>
      </c>
      <c r="Q34" s="31" t="s">
        <v>115</v>
      </c>
      <c r="R34" s="31" t="s">
        <v>115</v>
      </c>
      <c r="S34" s="31" t="s">
        <v>115</v>
      </c>
      <c r="T34" s="31" t="s">
        <v>115</v>
      </c>
      <c r="U34" s="31" t="s">
        <v>115</v>
      </c>
      <c r="V34" s="31" t="s">
        <v>115</v>
      </c>
    </row>
    <row r="35" spans="1:22" ht="56.25" x14ac:dyDescent="0.25">
      <c r="A35" s="43" t="s">
        <v>40</v>
      </c>
      <c r="B35" s="44" t="s">
        <v>122</v>
      </c>
      <c r="C35" s="45" t="s">
        <v>123</v>
      </c>
      <c r="D35" s="46">
        <f>434.71557/1.2</f>
        <v>362.26297500000004</v>
      </c>
      <c r="E35" s="43">
        <v>0</v>
      </c>
      <c r="F35" s="46">
        <v>35.308280000000003</v>
      </c>
      <c r="G35" s="46">
        <f>434.716/1.2</f>
        <v>362.26333333333338</v>
      </c>
      <c r="H35" s="43">
        <f>J35+L35+N35+P35</f>
        <v>0</v>
      </c>
      <c r="I35" s="43">
        <v>0</v>
      </c>
      <c r="J35" s="43">
        <v>0</v>
      </c>
      <c r="K35" s="43">
        <v>0</v>
      </c>
      <c r="L35" s="43">
        <v>0</v>
      </c>
      <c r="M35" s="43">
        <v>0</v>
      </c>
      <c r="N35" s="43">
        <v>0</v>
      </c>
      <c r="O35" s="43">
        <v>0</v>
      </c>
      <c r="P35" s="43">
        <v>0</v>
      </c>
      <c r="Q35" s="43">
        <v>0</v>
      </c>
      <c r="R35" s="46">
        <f>F35</f>
        <v>35.308280000000003</v>
      </c>
      <c r="S35" s="37">
        <f>G35</f>
        <v>362.26333333333338</v>
      </c>
      <c r="T35" s="43">
        <f>P35-Q35</f>
        <v>0</v>
      </c>
      <c r="U35" s="48">
        <v>0</v>
      </c>
      <c r="V35" s="43" t="s">
        <v>115</v>
      </c>
    </row>
    <row r="36" spans="1:22" ht="37.5" x14ac:dyDescent="0.25">
      <c r="A36" s="35" t="s">
        <v>89</v>
      </c>
      <c r="B36" s="34" t="s">
        <v>47</v>
      </c>
      <c r="C36" s="36" t="s">
        <v>29</v>
      </c>
      <c r="D36" s="35" t="s">
        <v>115</v>
      </c>
      <c r="E36" s="35" t="s">
        <v>115</v>
      </c>
      <c r="F36" s="35" t="s">
        <v>115</v>
      </c>
      <c r="G36" s="35" t="s">
        <v>115</v>
      </c>
      <c r="H36" s="35" t="s">
        <v>115</v>
      </c>
      <c r="I36" s="35" t="s">
        <v>115</v>
      </c>
      <c r="J36" s="35" t="s">
        <v>115</v>
      </c>
      <c r="K36" s="35" t="s">
        <v>115</v>
      </c>
      <c r="L36" s="35" t="s">
        <v>115</v>
      </c>
      <c r="M36" s="35" t="s">
        <v>115</v>
      </c>
      <c r="N36" s="35" t="s">
        <v>115</v>
      </c>
      <c r="O36" s="35" t="s">
        <v>115</v>
      </c>
      <c r="P36" s="35" t="s">
        <v>115</v>
      </c>
      <c r="Q36" s="35" t="s">
        <v>115</v>
      </c>
      <c r="R36" s="35" t="s">
        <v>115</v>
      </c>
      <c r="S36" s="35" t="s">
        <v>115</v>
      </c>
      <c r="T36" s="35" t="s">
        <v>115</v>
      </c>
      <c r="U36" s="35" t="s">
        <v>115</v>
      </c>
      <c r="V36" s="35" t="s">
        <v>115</v>
      </c>
    </row>
    <row r="37" spans="1:22" ht="37.5" x14ac:dyDescent="0.25">
      <c r="A37" s="35" t="s">
        <v>90</v>
      </c>
      <c r="B37" s="34" t="s">
        <v>49</v>
      </c>
      <c r="C37" s="36" t="s">
        <v>29</v>
      </c>
      <c r="D37" s="35" t="s">
        <v>115</v>
      </c>
      <c r="E37" s="35" t="s">
        <v>115</v>
      </c>
      <c r="F37" s="35" t="s">
        <v>115</v>
      </c>
      <c r="G37" s="35" t="s">
        <v>115</v>
      </c>
      <c r="H37" s="35" t="s">
        <v>115</v>
      </c>
      <c r="I37" s="35" t="s">
        <v>115</v>
      </c>
      <c r="J37" s="35" t="s">
        <v>115</v>
      </c>
      <c r="K37" s="35" t="s">
        <v>115</v>
      </c>
      <c r="L37" s="35" t="s">
        <v>115</v>
      </c>
      <c r="M37" s="35" t="s">
        <v>115</v>
      </c>
      <c r="N37" s="35" t="s">
        <v>115</v>
      </c>
      <c r="O37" s="35" t="s">
        <v>115</v>
      </c>
      <c r="P37" s="35" t="s">
        <v>115</v>
      </c>
      <c r="Q37" s="35" t="s">
        <v>115</v>
      </c>
      <c r="R37" s="35" t="s">
        <v>115</v>
      </c>
      <c r="S37" s="35" t="s">
        <v>115</v>
      </c>
      <c r="T37" s="35" t="s">
        <v>115</v>
      </c>
      <c r="U37" s="35" t="s">
        <v>115</v>
      </c>
      <c r="V37" s="35" t="s">
        <v>115</v>
      </c>
    </row>
    <row r="38" spans="1:22" ht="37.5" x14ac:dyDescent="0.25">
      <c r="A38" s="31" t="s">
        <v>42</v>
      </c>
      <c r="B38" s="25" t="s">
        <v>50</v>
      </c>
      <c r="C38" s="24" t="s">
        <v>29</v>
      </c>
      <c r="D38" s="31" t="s">
        <v>115</v>
      </c>
      <c r="E38" s="31" t="s">
        <v>115</v>
      </c>
      <c r="F38" s="31" t="s">
        <v>115</v>
      </c>
      <c r="G38" s="31" t="s">
        <v>115</v>
      </c>
      <c r="H38" s="31" t="s">
        <v>115</v>
      </c>
      <c r="I38" s="31" t="s">
        <v>115</v>
      </c>
      <c r="J38" s="31" t="s">
        <v>115</v>
      </c>
      <c r="K38" s="31" t="s">
        <v>115</v>
      </c>
      <c r="L38" s="31" t="s">
        <v>115</v>
      </c>
      <c r="M38" s="31" t="s">
        <v>115</v>
      </c>
      <c r="N38" s="31" t="s">
        <v>115</v>
      </c>
      <c r="O38" s="31" t="s">
        <v>115</v>
      </c>
      <c r="P38" s="31" t="s">
        <v>115</v>
      </c>
      <c r="Q38" s="31" t="s">
        <v>115</v>
      </c>
      <c r="R38" s="31" t="s">
        <v>115</v>
      </c>
      <c r="S38" s="31" t="s">
        <v>115</v>
      </c>
      <c r="T38" s="31" t="s">
        <v>115</v>
      </c>
      <c r="U38" s="31" t="s">
        <v>115</v>
      </c>
      <c r="V38" s="31" t="s">
        <v>115</v>
      </c>
    </row>
    <row r="39" spans="1:22" ht="18.75" x14ac:dyDescent="0.25">
      <c r="A39" s="32"/>
      <c r="B39" s="27" t="s">
        <v>51</v>
      </c>
      <c r="C39" s="26" t="s">
        <v>29</v>
      </c>
      <c r="D39" s="32" t="s">
        <v>115</v>
      </c>
      <c r="E39" s="32" t="s">
        <v>115</v>
      </c>
      <c r="F39" s="32" t="s">
        <v>115</v>
      </c>
      <c r="G39" s="32" t="s">
        <v>115</v>
      </c>
      <c r="H39" s="32" t="s">
        <v>115</v>
      </c>
      <c r="I39" s="32" t="s">
        <v>115</v>
      </c>
      <c r="J39" s="32" t="s">
        <v>115</v>
      </c>
      <c r="K39" s="32" t="s">
        <v>115</v>
      </c>
      <c r="L39" s="32" t="s">
        <v>115</v>
      </c>
      <c r="M39" s="32" t="s">
        <v>115</v>
      </c>
      <c r="N39" s="32" t="s">
        <v>115</v>
      </c>
      <c r="O39" s="32" t="s">
        <v>115</v>
      </c>
      <c r="P39" s="32" t="s">
        <v>115</v>
      </c>
      <c r="Q39" s="32" t="s">
        <v>115</v>
      </c>
      <c r="R39" s="32" t="s">
        <v>115</v>
      </c>
      <c r="S39" s="32" t="s">
        <v>115</v>
      </c>
      <c r="T39" s="32" t="s">
        <v>115</v>
      </c>
      <c r="U39" s="32" t="s">
        <v>115</v>
      </c>
      <c r="V39" s="32" t="s">
        <v>115</v>
      </c>
    </row>
    <row r="40" spans="1:22" ht="56.25" x14ac:dyDescent="0.25">
      <c r="A40" s="35" t="s">
        <v>91</v>
      </c>
      <c r="B40" s="34" t="s">
        <v>52</v>
      </c>
      <c r="C40" s="36" t="s">
        <v>29</v>
      </c>
      <c r="D40" s="35" t="s">
        <v>115</v>
      </c>
      <c r="E40" s="35" t="s">
        <v>115</v>
      </c>
      <c r="F40" s="35" t="s">
        <v>115</v>
      </c>
      <c r="G40" s="35" t="s">
        <v>115</v>
      </c>
      <c r="H40" s="35" t="s">
        <v>115</v>
      </c>
      <c r="I40" s="35" t="s">
        <v>115</v>
      </c>
      <c r="J40" s="35" t="s">
        <v>115</v>
      </c>
      <c r="K40" s="35" t="s">
        <v>115</v>
      </c>
      <c r="L40" s="35" t="s">
        <v>115</v>
      </c>
      <c r="M40" s="35" t="s">
        <v>115</v>
      </c>
      <c r="N40" s="35" t="s">
        <v>115</v>
      </c>
      <c r="O40" s="35" t="s">
        <v>115</v>
      </c>
      <c r="P40" s="35" t="s">
        <v>115</v>
      </c>
      <c r="Q40" s="35" t="s">
        <v>115</v>
      </c>
      <c r="R40" s="35" t="s">
        <v>115</v>
      </c>
      <c r="S40" s="35" t="s">
        <v>115</v>
      </c>
      <c r="T40" s="35" t="s">
        <v>115</v>
      </c>
      <c r="U40" s="35" t="s">
        <v>115</v>
      </c>
      <c r="V40" s="35" t="s">
        <v>115</v>
      </c>
    </row>
    <row r="41" spans="1:22" ht="56.25" x14ac:dyDescent="0.25">
      <c r="A41" s="35" t="s">
        <v>91</v>
      </c>
      <c r="B41" s="34" t="s">
        <v>53</v>
      </c>
      <c r="C41" s="36" t="s">
        <v>29</v>
      </c>
      <c r="D41" s="35" t="s">
        <v>115</v>
      </c>
      <c r="E41" s="35" t="s">
        <v>115</v>
      </c>
      <c r="F41" s="35" t="s">
        <v>115</v>
      </c>
      <c r="G41" s="35" t="s">
        <v>115</v>
      </c>
      <c r="H41" s="35" t="s">
        <v>115</v>
      </c>
      <c r="I41" s="35" t="s">
        <v>115</v>
      </c>
      <c r="J41" s="35" t="s">
        <v>115</v>
      </c>
      <c r="K41" s="35" t="s">
        <v>115</v>
      </c>
      <c r="L41" s="35" t="s">
        <v>115</v>
      </c>
      <c r="M41" s="35" t="s">
        <v>115</v>
      </c>
      <c r="N41" s="35" t="s">
        <v>115</v>
      </c>
      <c r="O41" s="35" t="s">
        <v>115</v>
      </c>
      <c r="P41" s="35" t="s">
        <v>115</v>
      </c>
      <c r="Q41" s="35" t="s">
        <v>115</v>
      </c>
      <c r="R41" s="35" t="s">
        <v>115</v>
      </c>
      <c r="S41" s="35" t="s">
        <v>115</v>
      </c>
      <c r="T41" s="35" t="s">
        <v>115</v>
      </c>
      <c r="U41" s="35" t="s">
        <v>115</v>
      </c>
      <c r="V41" s="35" t="s">
        <v>115</v>
      </c>
    </row>
    <row r="42" spans="1:22" ht="56.25" x14ac:dyDescent="0.25">
      <c r="A42" s="35" t="s">
        <v>91</v>
      </c>
      <c r="B42" s="34" t="s">
        <v>54</v>
      </c>
      <c r="C42" s="36" t="s">
        <v>29</v>
      </c>
      <c r="D42" s="35" t="s">
        <v>115</v>
      </c>
      <c r="E42" s="35" t="s">
        <v>115</v>
      </c>
      <c r="F42" s="35" t="s">
        <v>115</v>
      </c>
      <c r="G42" s="35" t="s">
        <v>115</v>
      </c>
      <c r="H42" s="35" t="s">
        <v>115</v>
      </c>
      <c r="I42" s="35" t="s">
        <v>115</v>
      </c>
      <c r="J42" s="35" t="s">
        <v>115</v>
      </c>
      <c r="K42" s="35" t="s">
        <v>115</v>
      </c>
      <c r="L42" s="35" t="s">
        <v>115</v>
      </c>
      <c r="M42" s="35" t="s">
        <v>115</v>
      </c>
      <c r="N42" s="35" t="s">
        <v>115</v>
      </c>
      <c r="O42" s="35" t="s">
        <v>115</v>
      </c>
      <c r="P42" s="35" t="s">
        <v>115</v>
      </c>
      <c r="Q42" s="35" t="s">
        <v>115</v>
      </c>
      <c r="R42" s="35" t="s">
        <v>115</v>
      </c>
      <c r="S42" s="35" t="s">
        <v>115</v>
      </c>
      <c r="T42" s="35" t="s">
        <v>115</v>
      </c>
      <c r="U42" s="35" t="s">
        <v>115</v>
      </c>
      <c r="V42" s="35" t="s">
        <v>115</v>
      </c>
    </row>
    <row r="43" spans="1:22" ht="18.75" x14ac:dyDescent="0.25">
      <c r="A43" s="33"/>
      <c r="B43" s="27" t="s">
        <v>51</v>
      </c>
      <c r="C43" s="28" t="s">
        <v>29</v>
      </c>
      <c r="D43" s="33" t="s">
        <v>115</v>
      </c>
      <c r="E43" s="33" t="s">
        <v>115</v>
      </c>
      <c r="F43" s="33" t="s">
        <v>115</v>
      </c>
      <c r="G43" s="33" t="s">
        <v>115</v>
      </c>
      <c r="H43" s="33" t="s">
        <v>115</v>
      </c>
      <c r="I43" s="33" t="s">
        <v>115</v>
      </c>
      <c r="J43" s="33" t="s">
        <v>115</v>
      </c>
      <c r="K43" s="33" t="s">
        <v>115</v>
      </c>
      <c r="L43" s="33" t="s">
        <v>115</v>
      </c>
      <c r="M43" s="33" t="s">
        <v>115</v>
      </c>
      <c r="N43" s="33" t="s">
        <v>115</v>
      </c>
      <c r="O43" s="33" t="s">
        <v>115</v>
      </c>
      <c r="P43" s="33" t="s">
        <v>115</v>
      </c>
      <c r="Q43" s="33" t="s">
        <v>115</v>
      </c>
      <c r="R43" s="33" t="s">
        <v>115</v>
      </c>
      <c r="S43" s="33" t="s">
        <v>115</v>
      </c>
      <c r="T43" s="33" t="s">
        <v>115</v>
      </c>
      <c r="U43" s="33" t="s">
        <v>115</v>
      </c>
      <c r="V43" s="33" t="s">
        <v>115</v>
      </c>
    </row>
    <row r="44" spans="1:22" ht="56.25" x14ac:dyDescent="0.25">
      <c r="A44" s="35" t="s">
        <v>92</v>
      </c>
      <c r="B44" s="34" t="s">
        <v>52</v>
      </c>
      <c r="C44" s="36" t="s">
        <v>29</v>
      </c>
      <c r="D44" s="35" t="s">
        <v>115</v>
      </c>
      <c r="E44" s="35" t="s">
        <v>115</v>
      </c>
      <c r="F44" s="35" t="s">
        <v>115</v>
      </c>
      <c r="G44" s="35" t="s">
        <v>115</v>
      </c>
      <c r="H44" s="35" t="s">
        <v>115</v>
      </c>
      <c r="I44" s="35" t="s">
        <v>115</v>
      </c>
      <c r="J44" s="35" t="s">
        <v>115</v>
      </c>
      <c r="K44" s="35" t="s">
        <v>115</v>
      </c>
      <c r="L44" s="35" t="s">
        <v>115</v>
      </c>
      <c r="M44" s="35" t="s">
        <v>115</v>
      </c>
      <c r="N44" s="35" t="s">
        <v>115</v>
      </c>
      <c r="O44" s="35" t="s">
        <v>115</v>
      </c>
      <c r="P44" s="35" t="s">
        <v>115</v>
      </c>
      <c r="Q44" s="35" t="s">
        <v>115</v>
      </c>
      <c r="R44" s="35" t="s">
        <v>115</v>
      </c>
      <c r="S44" s="35" t="s">
        <v>115</v>
      </c>
      <c r="T44" s="35" t="s">
        <v>115</v>
      </c>
      <c r="U44" s="35" t="s">
        <v>115</v>
      </c>
      <c r="V44" s="35" t="s">
        <v>115</v>
      </c>
    </row>
    <row r="45" spans="1:22" ht="56.25" x14ac:dyDescent="0.25">
      <c r="A45" s="35" t="s">
        <v>92</v>
      </c>
      <c r="B45" s="34" t="s">
        <v>53</v>
      </c>
      <c r="C45" s="36" t="s">
        <v>29</v>
      </c>
      <c r="D45" s="35" t="s">
        <v>115</v>
      </c>
      <c r="E45" s="35" t="s">
        <v>115</v>
      </c>
      <c r="F45" s="35" t="s">
        <v>115</v>
      </c>
      <c r="G45" s="35" t="s">
        <v>115</v>
      </c>
      <c r="H45" s="35" t="s">
        <v>115</v>
      </c>
      <c r="I45" s="35" t="s">
        <v>115</v>
      </c>
      <c r="J45" s="35" t="s">
        <v>115</v>
      </c>
      <c r="K45" s="35" t="s">
        <v>115</v>
      </c>
      <c r="L45" s="35" t="s">
        <v>115</v>
      </c>
      <c r="M45" s="35" t="s">
        <v>115</v>
      </c>
      <c r="N45" s="35" t="s">
        <v>115</v>
      </c>
      <c r="O45" s="35" t="s">
        <v>115</v>
      </c>
      <c r="P45" s="35" t="s">
        <v>115</v>
      </c>
      <c r="Q45" s="35" t="s">
        <v>115</v>
      </c>
      <c r="R45" s="35" t="s">
        <v>115</v>
      </c>
      <c r="S45" s="35" t="s">
        <v>115</v>
      </c>
      <c r="T45" s="35" t="s">
        <v>115</v>
      </c>
      <c r="U45" s="35" t="s">
        <v>115</v>
      </c>
      <c r="V45" s="35" t="s">
        <v>115</v>
      </c>
    </row>
    <row r="46" spans="1:22" ht="56.25" x14ac:dyDescent="0.25">
      <c r="A46" s="35" t="s">
        <v>92</v>
      </c>
      <c r="B46" s="34" t="s">
        <v>55</v>
      </c>
      <c r="C46" s="36" t="s">
        <v>29</v>
      </c>
      <c r="D46" s="35" t="s">
        <v>115</v>
      </c>
      <c r="E46" s="35" t="s">
        <v>115</v>
      </c>
      <c r="F46" s="35" t="s">
        <v>115</v>
      </c>
      <c r="G46" s="35" t="s">
        <v>115</v>
      </c>
      <c r="H46" s="35" t="s">
        <v>115</v>
      </c>
      <c r="I46" s="35" t="s">
        <v>115</v>
      </c>
      <c r="J46" s="35" t="s">
        <v>115</v>
      </c>
      <c r="K46" s="35" t="s">
        <v>115</v>
      </c>
      <c r="L46" s="35" t="s">
        <v>115</v>
      </c>
      <c r="M46" s="35" t="s">
        <v>115</v>
      </c>
      <c r="N46" s="35" t="s">
        <v>115</v>
      </c>
      <c r="O46" s="35" t="s">
        <v>115</v>
      </c>
      <c r="P46" s="35" t="s">
        <v>115</v>
      </c>
      <c r="Q46" s="35" t="s">
        <v>115</v>
      </c>
      <c r="R46" s="35" t="s">
        <v>115</v>
      </c>
      <c r="S46" s="35" t="s">
        <v>115</v>
      </c>
      <c r="T46" s="35" t="s">
        <v>115</v>
      </c>
      <c r="U46" s="35" t="s">
        <v>115</v>
      </c>
      <c r="V46" s="35" t="s">
        <v>115</v>
      </c>
    </row>
    <row r="47" spans="1:22" ht="56.25" x14ac:dyDescent="0.25">
      <c r="A47" s="31" t="s">
        <v>93</v>
      </c>
      <c r="B47" s="25" t="s">
        <v>57</v>
      </c>
      <c r="C47" s="24" t="s">
        <v>29</v>
      </c>
      <c r="D47" s="31" t="s">
        <v>115</v>
      </c>
      <c r="E47" s="31" t="s">
        <v>115</v>
      </c>
      <c r="F47" s="31" t="s">
        <v>115</v>
      </c>
      <c r="G47" s="31" t="s">
        <v>115</v>
      </c>
      <c r="H47" s="31" t="s">
        <v>115</v>
      </c>
      <c r="I47" s="31" t="s">
        <v>115</v>
      </c>
      <c r="J47" s="31" t="s">
        <v>115</v>
      </c>
      <c r="K47" s="31" t="s">
        <v>115</v>
      </c>
      <c r="L47" s="31" t="s">
        <v>115</v>
      </c>
      <c r="M47" s="31" t="s">
        <v>115</v>
      </c>
      <c r="N47" s="31" t="s">
        <v>115</v>
      </c>
      <c r="O47" s="31" t="s">
        <v>115</v>
      </c>
      <c r="P47" s="31" t="s">
        <v>115</v>
      </c>
      <c r="Q47" s="31" t="s">
        <v>115</v>
      </c>
      <c r="R47" s="31" t="s">
        <v>115</v>
      </c>
      <c r="S47" s="31" t="s">
        <v>115</v>
      </c>
      <c r="T47" s="31" t="s">
        <v>115</v>
      </c>
      <c r="U47" s="31" t="s">
        <v>115</v>
      </c>
      <c r="V47" s="31" t="s">
        <v>115</v>
      </c>
    </row>
    <row r="48" spans="1:22" ht="37.5" x14ac:dyDescent="0.25">
      <c r="A48" s="35" t="s">
        <v>114</v>
      </c>
      <c r="B48" s="34" t="s">
        <v>58</v>
      </c>
      <c r="C48" s="36" t="s">
        <v>29</v>
      </c>
      <c r="D48" s="35" t="s">
        <v>115</v>
      </c>
      <c r="E48" s="35" t="s">
        <v>115</v>
      </c>
      <c r="F48" s="35" t="s">
        <v>115</v>
      </c>
      <c r="G48" s="35" t="s">
        <v>115</v>
      </c>
      <c r="H48" s="35" t="s">
        <v>115</v>
      </c>
      <c r="I48" s="35" t="s">
        <v>115</v>
      </c>
      <c r="J48" s="35" t="s">
        <v>115</v>
      </c>
      <c r="K48" s="35" t="s">
        <v>115</v>
      </c>
      <c r="L48" s="35" t="s">
        <v>115</v>
      </c>
      <c r="M48" s="35" t="s">
        <v>115</v>
      </c>
      <c r="N48" s="35" t="s">
        <v>115</v>
      </c>
      <c r="O48" s="35" t="s">
        <v>115</v>
      </c>
      <c r="P48" s="35" t="s">
        <v>115</v>
      </c>
      <c r="Q48" s="35" t="s">
        <v>115</v>
      </c>
      <c r="R48" s="35" t="s">
        <v>115</v>
      </c>
      <c r="S48" s="35" t="s">
        <v>115</v>
      </c>
      <c r="T48" s="35" t="s">
        <v>115</v>
      </c>
      <c r="U48" s="35" t="s">
        <v>115</v>
      </c>
      <c r="V48" s="35" t="s">
        <v>115</v>
      </c>
    </row>
    <row r="49" spans="1:22" ht="163.5" hidden="1" customHeight="1" x14ac:dyDescent="0.25">
      <c r="A49" s="43"/>
      <c r="B49" s="44"/>
      <c r="C49" s="45"/>
      <c r="D49" s="56"/>
      <c r="E49" s="43"/>
      <c r="F49" s="43"/>
      <c r="G49" s="46"/>
      <c r="H49" s="43"/>
      <c r="I49" s="46"/>
      <c r="J49" s="43"/>
      <c r="K49" s="43"/>
      <c r="L49" s="43"/>
      <c r="M49" s="43"/>
      <c r="N49" s="43"/>
      <c r="O49" s="43"/>
      <c r="P49" s="43"/>
      <c r="Q49" s="54"/>
      <c r="R49" s="43"/>
      <c r="S49" s="46"/>
      <c r="T49" s="46"/>
      <c r="U49" s="47"/>
      <c r="V49" s="49"/>
    </row>
    <row r="50" spans="1:22" ht="56.25" x14ac:dyDescent="0.25">
      <c r="A50" s="35" t="s">
        <v>94</v>
      </c>
      <c r="B50" s="34" t="s">
        <v>59</v>
      </c>
      <c r="C50" s="36" t="s">
        <v>29</v>
      </c>
      <c r="D50" s="35" t="s">
        <v>115</v>
      </c>
      <c r="E50" s="35" t="s">
        <v>115</v>
      </c>
      <c r="F50" s="35" t="s">
        <v>115</v>
      </c>
      <c r="G50" s="35" t="s">
        <v>115</v>
      </c>
      <c r="H50" s="35" t="s">
        <v>115</v>
      </c>
      <c r="I50" s="35" t="s">
        <v>115</v>
      </c>
      <c r="J50" s="35" t="s">
        <v>115</v>
      </c>
      <c r="K50" s="35" t="s">
        <v>115</v>
      </c>
      <c r="L50" s="35" t="s">
        <v>115</v>
      </c>
      <c r="M50" s="35" t="s">
        <v>115</v>
      </c>
      <c r="N50" s="35" t="s">
        <v>115</v>
      </c>
      <c r="O50" s="35" t="s">
        <v>115</v>
      </c>
      <c r="P50" s="35" t="s">
        <v>115</v>
      </c>
      <c r="Q50" s="35" t="s">
        <v>115</v>
      </c>
      <c r="R50" s="35" t="s">
        <v>115</v>
      </c>
      <c r="S50" s="35" t="s">
        <v>115</v>
      </c>
      <c r="T50" s="35" t="s">
        <v>115</v>
      </c>
      <c r="U50" s="35" t="s">
        <v>115</v>
      </c>
      <c r="V50" s="35" t="s">
        <v>115</v>
      </c>
    </row>
    <row r="51" spans="1:22" ht="18.75" x14ac:dyDescent="0.25">
      <c r="A51" s="30" t="s">
        <v>44</v>
      </c>
      <c r="B51" s="23" t="s">
        <v>60</v>
      </c>
      <c r="C51" s="22" t="s">
        <v>29</v>
      </c>
      <c r="D51" s="30" t="s">
        <v>115</v>
      </c>
      <c r="E51" s="30" t="s">
        <v>115</v>
      </c>
      <c r="F51" s="30" t="s">
        <v>115</v>
      </c>
      <c r="G51" s="30" t="s">
        <v>115</v>
      </c>
      <c r="H51" s="30" t="s">
        <v>115</v>
      </c>
      <c r="I51" s="30" t="s">
        <v>115</v>
      </c>
      <c r="J51" s="30" t="s">
        <v>115</v>
      </c>
      <c r="K51" s="30" t="s">
        <v>115</v>
      </c>
      <c r="L51" s="30" t="s">
        <v>115</v>
      </c>
      <c r="M51" s="30" t="s">
        <v>115</v>
      </c>
      <c r="N51" s="30" t="s">
        <v>115</v>
      </c>
      <c r="O51" s="30" t="s">
        <v>115</v>
      </c>
      <c r="P51" s="30" t="s">
        <v>115</v>
      </c>
      <c r="Q51" s="30" t="s">
        <v>115</v>
      </c>
      <c r="R51" s="30" t="s">
        <v>115</v>
      </c>
      <c r="S51" s="30" t="s">
        <v>115</v>
      </c>
      <c r="T51" s="30" t="s">
        <v>115</v>
      </c>
      <c r="U51" s="30" t="s">
        <v>115</v>
      </c>
      <c r="V51" s="30" t="s">
        <v>115</v>
      </c>
    </row>
    <row r="52" spans="1:22" ht="37.5" x14ac:dyDescent="0.25">
      <c r="A52" s="31" t="s">
        <v>46</v>
      </c>
      <c r="B52" s="25" t="s">
        <v>61</v>
      </c>
      <c r="C52" s="24" t="s">
        <v>29</v>
      </c>
      <c r="D52" s="39" t="str">
        <f>D53</f>
        <v>нд</v>
      </c>
      <c r="E52" s="39" t="str">
        <f t="shared" ref="E52:P52" si="8">E53</f>
        <v>нд</v>
      </c>
      <c r="F52" s="39" t="str">
        <f t="shared" si="8"/>
        <v>нд</v>
      </c>
      <c r="G52" s="39" t="str">
        <f t="shared" si="8"/>
        <v>нд</v>
      </c>
      <c r="H52" s="39" t="str">
        <f t="shared" si="8"/>
        <v>нд</v>
      </c>
      <c r="I52" s="39" t="str">
        <f t="shared" si="8"/>
        <v>нд</v>
      </c>
      <c r="J52" s="39" t="str">
        <f t="shared" si="8"/>
        <v>нд</v>
      </c>
      <c r="K52" s="39" t="str">
        <f t="shared" si="8"/>
        <v>нд</v>
      </c>
      <c r="L52" s="39" t="str">
        <f t="shared" si="8"/>
        <v>нд</v>
      </c>
      <c r="M52" s="39" t="str">
        <f t="shared" si="8"/>
        <v>нд</v>
      </c>
      <c r="N52" s="39" t="str">
        <f t="shared" si="8"/>
        <v>нд</v>
      </c>
      <c r="O52" s="39" t="str">
        <f t="shared" si="8"/>
        <v>нд</v>
      </c>
      <c r="P52" s="39" t="str">
        <f t="shared" si="8"/>
        <v>нд</v>
      </c>
      <c r="Q52" s="31" t="s">
        <v>115</v>
      </c>
      <c r="R52" s="31" t="s">
        <v>115</v>
      </c>
      <c r="S52" s="31" t="s">
        <v>115</v>
      </c>
      <c r="T52" s="31" t="s">
        <v>115</v>
      </c>
      <c r="U52" s="31" t="s">
        <v>115</v>
      </c>
      <c r="V52" s="31" t="s">
        <v>115</v>
      </c>
    </row>
    <row r="53" spans="1:22" ht="18.75" x14ac:dyDescent="0.25">
      <c r="A53" s="35" t="s">
        <v>95</v>
      </c>
      <c r="B53" s="34" t="s">
        <v>62</v>
      </c>
      <c r="C53" s="36" t="s">
        <v>29</v>
      </c>
      <c r="D53" s="38" t="s">
        <v>115</v>
      </c>
      <c r="E53" s="38" t="s">
        <v>115</v>
      </c>
      <c r="F53" s="38" t="s">
        <v>115</v>
      </c>
      <c r="G53" s="38" t="s">
        <v>115</v>
      </c>
      <c r="H53" s="38" t="s">
        <v>115</v>
      </c>
      <c r="I53" s="38" t="s">
        <v>115</v>
      </c>
      <c r="J53" s="38" t="s">
        <v>115</v>
      </c>
      <c r="K53" s="38" t="s">
        <v>115</v>
      </c>
      <c r="L53" s="38" t="s">
        <v>115</v>
      </c>
      <c r="M53" s="38" t="s">
        <v>115</v>
      </c>
      <c r="N53" s="38" t="s">
        <v>115</v>
      </c>
      <c r="O53" s="38" t="s">
        <v>115</v>
      </c>
      <c r="P53" s="38" t="s">
        <v>115</v>
      </c>
      <c r="Q53" s="38" t="s">
        <v>115</v>
      </c>
      <c r="R53" s="38" t="s">
        <v>115</v>
      </c>
      <c r="S53" s="38" t="s">
        <v>115</v>
      </c>
      <c r="T53" s="38" t="s">
        <v>115</v>
      </c>
      <c r="U53" s="38" t="s">
        <v>115</v>
      </c>
      <c r="V53" s="35" t="s">
        <v>115</v>
      </c>
    </row>
    <row r="54" spans="1:22" ht="37.5" x14ac:dyDescent="0.25">
      <c r="A54" s="35" t="s">
        <v>96</v>
      </c>
      <c r="B54" s="34" t="s">
        <v>63</v>
      </c>
      <c r="C54" s="36" t="s">
        <v>29</v>
      </c>
      <c r="D54" s="38" t="s">
        <v>115</v>
      </c>
      <c r="E54" s="38" t="s">
        <v>115</v>
      </c>
      <c r="F54" s="38" t="s">
        <v>115</v>
      </c>
      <c r="G54" s="38" t="s">
        <v>115</v>
      </c>
      <c r="H54" s="38" t="s">
        <v>115</v>
      </c>
      <c r="I54" s="38" t="s">
        <v>115</v>
      </c>
      <c r="J54" s="38" t="s">
        <v>115</v>
      </c>
      <c r="K54" s="38" t="s">
        <v>115</v>
      </c>
      <c r="L54" s="38" t="s">
        <v>115</v>
      </c>
      <c r="M54" s="38" t="s">
        <v>115</v>
      </c>
      <c r="N54" s="38" t="s">
        <v>115</v>
      </c>
      <c r="O54" s="38" t="s">
        <v>115</v>
      </c>
      <c r="P54" s="38" t="s">
        <v>115</v>
      </c>
      <c r="Q54" s="38" t="s">
        <v>115</v>
      </c>
      <c r="R54" s="38" t="s">
        <v>115</v>
      </c>
      <c r="S54" s="38" t="s">
        <v>115</v>
      </c>
      <c r="T54" s="38" t="s">
        <v>115</v>
      </c>
      <c r="U54" s="38" t="s">
        <v>115</v>
      </c>
      <c r="V54" s="35" t="s">
        <v>115</v>
      </c>
    </row>
    <row r="55" spans="1:22" ht="37.5" x14ac:dyDescent="0.25">
      <c r="A55" s="31" t="s">
        <v>48</v>
      </c>
      <c r="B55" s="25" t="s">
        <v>64</v>
      </c>
      <c r="C55" s="24" t="s">
        <v>29</v>
      </c>
      <c r="D55" s="39" t="str">
        <f>D56</f>
        <v>нд</v>
      </c>
      <c r="E55" s="39" t="str">
        <f t="shared" ref="E55:P55" si="9">E56</f>
        <v>нд</v>
      </c>
      <c r="F55" s="39" t="str">
        <f t="shared" si="9"/>
        <v>нд</v>
      </c>
      <c r="G55" s="39" t="str">
        <f t="shared" si="9"/>
        <v>нд</v>
      </c>
      <c r="H55" s="39" t="str">
        <f t="shared" si="9"/>
        <v>нд</v>
      </c>
      <c r="I55" s="39" t="str">
        <f t="shared" si="9"/>
        <v>нд</v>
      </c>
      <c r="J55" s="39" t="str">
        <f t="shared" si="9"/>
        <v>нд</v>
      </c>
      <c r="K55" s="39" t="str">
        <f t="shared" si="9"/>
        <v>нд</v>
      </c>
      <c r="L55" s="39" t="str">
        <f t="shared" si="9"/>
        <v>нд</v>
      </c>
      <c r="M55" s="39" t="str">
        <f t="shared" si="9"/>
        <v>нд</v>
      </c>
      <c r="N55" s="39" t="str">
        <f t="shared" si="9"/>
        <v>нд</v>
      </c>
      <c r="O55" s="39" t="str">
        <f t="shared" si="9"/>
        <v>нд</v>
      </c>
      <c r="P55" s="39" t="str">
        <f t="shared" si="9"/>
        <v>нд</v>
      </c>
      <c r="Q55" s="31" t="s">
        <v>115</v>
      </c>
      <c r="R55" s="31" t="s">
        <v>115</v>
      </c>
      <c r="S55" s="31" t="s">
        <v>115</v>
      </c>
      <c r="T55" s="31" t="s">
        <v>115</v>
      </c>
      <c r="U55" s="31" t="s">
        <v>115</v>
      </c>
      <c r="V55" s="31" t="s">
        <v>115</v>
      </c>
    </row>
    <row r="56" spans="1:22" ht="18.75" x14ac:dyDescent="0.25">
      <c r="A56" s="35" t="s">
        <v>97</v>
      </c>
      <c r="B56" s="34" t="s">
        <v>65</v>
      </c>
      <c r="C56" s="36" t="s">
        <v>29</v>
      </c>
      <c r="D56" s="35" t="s">
        <v>115</v>
      </c>
      <c r="E56" s="35" t="s">
        <v>115</v>
      </c>
      <c r="F56" s="35" t="s">
        <v>115</v>
      </c>
      <c r="G56" s="35" t="s">
        <v>115</v>
      </c>
      <c r="H56" s="35" t="s">
        <v>115</v>
      </c>
      <c r="I56" s="35" t="s">
        <v>115</v>
      </c>
      <c r="J56" s="35" t="s">
        <v>115</v>
      </c>
      <c r="K56" s="35" t="s">
        <v>115</v>
      </c>
      <c r="L56" s="35" t="s">
        <v>115</v>
      </c>
      <c r="M56" s="35" t="s">
        <v>115</v>
      </c>
      <c r="N56" s="35" t="s">
        <v>115</v>
      </c>
      <c r="O56" s="35" t="s">
        <v>115</v>
      </c>
      <c r="P56" s="35" t="s">
        <v>115</v>
      </c>
      <c r="Q56" s="35" t="s">
        <v>115</v>
      </c>
      <c r="R56" s="35" t="s">
        <v>115</v>
      </c>
      <c r="S56" s="35" t="s">
        <v>115</v>
      </c>
      <c r="T56" s="35" t="s">
        <v>115</v>
      </c>
      <c r="U56" s="35" t="s">
        <v>115</v>
      </c>
      <c r="V56" s="35" t="s">
        <v>115</v>
      </c>
    </row>
    <row r="57" spans="1:22" ht="18.75" x14ac:dyDescent="0.25">
      <c r="A57" s="35" t="s">
        <v>98</v>
      </c>
      <c r="B57" s="34" t="s">
        <v>117</v>
      </c>
      <c r="C57" s="36" t="s">
        <v>29</v>
      </c>
      <c r="D57" s="35" t="s">
        <v>115</v>
      </c>
      <c r="E57" s="35" t="s">
        <v>115</v>
      </c>
      <c r="F57" s="35" t="s">
        <v>115</v>
      </c>
      <c r="G57" s="35" t="s">
        <v>115</v>
      </c>
      <c r="H57" s="35" t="s">
        <v>115</v>
      </c>
      <c r="I57" s="35" t="s">
        <v>115</v>
      </c>
      <c r="J57" s="35" t="s">
        <v>115</v>
      </c>
      <c r="K57" s="35" t="s">
        <v>115</v>
      </c>
      <c r="L57" s="35" t="s">
        <v>115</v>
      </c>
      <c r="M57" s="35" t="s">
        <v>115</v>
      </c>
      <c r="N57" s="35" t="s">
        <v>115</v>
      </c>
      <c r="O57" s="35" t="s">
        <v>115</v>
      </c>
      <c r="P57" s="35" t="s">
        <v>115</v>
      </c>
      <c r="Q57" s="35" t="s">
        <v>115</v>
      </c>
      <c r="R57" s="35" t="s">
        <v>115</v>
      </c>
      <c r="S57" s="35" t="s">
        <v>115</v>
      </c>
      <c r="T57" s="35" t="s">
        <v>115</v>
      </c>
      <c r="U57" s="35" t="s">
        <v>115</v>
      </c>
      <c r="V57" s="35" t="s">
        <v>115</v>
      </c>
    </row>
    <row r="58" spans="1:22" ht="18.75" x14ac:dyDescent="0.25">
      <c r="A58" s="31" t="s">
        <v>99</v>
      </c>
      <c r="B58" s="25" t="s">
        <v>66</v>
      </c>
      <c r="C58" s="24" t="s">
        <v>29</v>
      </c>
      <c r="D58" s="31" t="s">
        <v>115</v>
      </c>
      <c r="E58" s="31" t="s">
        <v>115</v>
      </c>
      <c r="F58" s="31" t="s">
        <v>115</v>
      </c>
      <c r="G58" s="31" t="s">
        <v>115</v>
      </c>
      <c r="H58" s="31" t="s">
        <v>115</v>
      </c>
      <c r="I58" s="31" t="s">
        <v>115</v>
      </c>
      <c r="J58" s="31" t="s">
        <v>115</v>
      </c>
      <c r="K58" s="31" t="s">
        <v>115</v>
      </c>
      <c r="L58" s="31" t="s">
        <v>115</v>
      </c>
      <c r="M58" s="31" t="s">
        <v>115</v>
      </c>
      <c r="N58" s="31" t="s">
        <v>115</v>
      </c>
      <c r="O58" s="31" t="s">
        <v>115</v>
      </c>
      <c r="P58" s="31" t="s">
        <v>115</v>
      </c>
      <c r="Q58" s="31" t="s">
        <v>115</v>
      </c>
      <c r="R58" s="31" t="s">
        <v>115</v>
      </c>
      <c r="S58" s="31" t="s">
        <v>115</v>
      </c>
      <c r="T58" s="31" t="s">
        <v>115</v>
      </c>
      <c r="U58" s="31" t="s">
        <v>115</v>
      </c>
      <c r="V58" s="31" t="s">
        <v>115</v>
      </c>
    </row>
    <row r="59" spans="1:22" ht="18.75" x14ac:dyDescent="0.25">
      <c r="A59" s="35" t="s">
        <v>100</v>
      </c>
      <c r="B59" s="34" t="s">
        <v>116</v>
      </c>
      <c r="C59" s="36" t="s">
        <v>29</v>
      </c>
      <c r="D59" s="35" t="s">
        <v>115</v>
      </c>
      <c r="E59" s="35" t="s">
        <v>115</v>
      </c>
      <c r="F59" s="35" t="s">
        <v>115</v>
      </c>
      <c r="G59" s="35" t="s">
        <v>115</v>
      </c>
      <c r="H59" s="35" t="s">
        <v>115</v>
      </c>
      <c r="I59" s="35" t="s">
        <v>115</v>
      </c>
      <c r="J59" s="35" t="s">
        <v>115</v>
      </c>
      <c r="K59" s="35" t="s">
        <v>115</v>
      </c>
      <c r="L59" s="35" t="s">
        <v>115</v>
      </c>
      <c r="M59" s="35" t="s">
        <v>115</v>
      </c>
      <c r="N59" s="35" t="s">
        <v>115</v>
      </c>
      <c r="O59" s="35" t="s">
        <v>115</v>
      </c>
      <c r="P59" s="35" t="s">
        <v>115</v>
      </c>
      <c r="Q59" s="35" t="s">
        <v>115</v>
      </c>
      <c r="R59" s="35" t="s">
        <v>115</v>
      </c>
      <c r="S59" s="35" t="s">
        <v>115</v>
      </c>
      <c r="T59" s="35" t="s">
        <v>115</v>
      </c>
      <c r="U59" s="35" t="s">
        <v>115</v>
      </c>
      <c r="V59" s="35" t="s">
        <v>115</v>
      </c>
    </row>
    <row r="60" spans="1:22" ht="18.75" x14ac:dyDescent="0.25">
      <c r="A60" s="35" t="s">
        <v>101</v>
      </c>
      <c r="B60" s="34" t="s">
        <v>67</v>
      </c>
      <c r="C60" s="36" t="s">
        <v>29</v>
      </c>
      <c r="D60" s="35" t="s">
        <v>115</v>
      </c>
      <c r="E60" s="35" t="s">
        <v>115</v>
      </c>
      <c r="F60" s="35" t="s">
        <v>115</v>
      </c>
      <c r="G60" s="35" t="s">
        <v>115</v>
      </c>
      <c r="H60" s="35" t="s">
        <v>115</v>
      </c>
      <c r="I60" s="35" t="s">
        <v>115</v>
      </c>
      <c r="J60" s="35" t="s">
        <v>115</v>
      </c>
      <c r="K60" s="35" t="s">
        <v>115</v>
      </c>
      <c r="L60" s="35" t="s">
        <v>115</v>
      </c>
      <c r="M60" s="35" t="s">
        <v>115</v>
      </c>
      <c r="N60" s="35" t="s">
        <v>115</v>
      </c>
      <c r="O60" s="35" t="s">
        <v>115</v>
      </c>
      <c r="P60" s="35" t="s">
        <v>115</v>
      </c>
      <c r="Q60" s="35" t="s">
        <v>115</v>
      </c>
      <c r="R60" s="35" t="s">
        <v>115</v>
      </c>
      <c r="S60" s="35" t="s">
        <v>115</v>
      </c>
      <c r="T60" s="35" t="s">
        <v>115</v>
      </c>
      <c r="U60" s="35" t="s">
        <v>115</v>
      </c>
      <c r="V60" s="35" t="s">
        <v>115</v>
      </c>
    </row>
    <row r="61" spans="1:22" ht="18.75" x14ac:dyDescent="0.25">
      <c r="A61" s="35" t="s">
        <v>102</v>
      </c>
      <c r="B61" s="34" t="s">
        <v>68</v>
      </c>
      <c r="C61" s="36" t="s">
        <v>29</v>
      </c>
      <c r="D61" s="35" t="s">
        <v>115</v>
      </c>
      <c r="E61" s="35" t="s">
        <v>115</v>
      </c>
      <c r="F61" s="35" t="s">
        <v>115</v>
      </c>
      <c r="G61" s="35" t="s">
        <v>115</v>
      </c>
      <c r="H61" s="35" t="s">
        <v>115</v>
      </c>
      <c r="I61" s="35" t="s">
        <v>115</v>
      </c>
      <c r="J61" s="35" t="s">
        <v>115</v>
      </c>
      <c r="K61" s="35" t="s">
        <v>115</v>
      </c>
      <c r="L61" s="35" t="s">
        <v>115</v>
      </c>
      <c r="M61" s="35" t="s">
        <v>115</v>
      </c>
      <c r="N61" s="35" t="s">
        <v>115</v>
      </c>
      <c r="O61" s="35" t="s">
        <v>115</v>
      </c>
      <c r="P61" s="35" t="s">
        <v>115</v>
      </c>
      <c r="Q61" s="35" t="s">
        <v>115</v>
      </c>
      <c r="R61" s="35" t="s">
        <v>115</v>
      </c>
      <c r="S61" s="35" t="s">
        <v>115</v>
      </c>
      <c r="T61" s="35" t="s">
        <v>115</v>
      </c>
      <c r="U61" s="35" t="s">
        <v>115</v>
      </c>
      <c r="V61" s="35" t="s">
        <v>115</v>
      </c>
    </row>
    <row r="62" spans="1:22" ht="18.75" x14ac:dyDescent="0.25">
      <c r="A62" s="35" t="s">
        <v>103</v>
      </c>
      <c r="B62" s="34" t="s">
        <v>69</v>
      </c>
      <c r="C62" s="36" t="s">
        <v>29</v>
      </c>
      <c r="D62" s="35" t="s">
        <v>115</v>
      </c>
      <c r="E62" s="35" t="s">
        <v>115</v>
      </c>
      <c r="F62" s="35" t="s">
        <v>115</v>
      </c>
      <c r="G62" s="35" t="s">
        <v>115</v>
      </c>
      <c r="H62" s="35" t="s">
        <v>115</v>
      </c>
      <c r="I62" s="35" t="s">
        <v>115</v>
      </c>
      <c r="J62" s="35" t="s">
        <v>115</v>
      </c>
      <c r="K62" s="35" t="s">
        <v>115</v>
      </c>
      <c r="L62" s="35" t="s">
        <v>115</v>
      </c>
      <c r="M62" s="35" t="s">
        <v>115</v>
      </c>
      <c r="N62" s="35" t="s">
        <v>115</v>
      </c>
      <c r="O62" s="35" t="s">
        <v>115</v>
      </c>
      <c r="P62" s="35" t="s">
        <v>115</v>
      </c>
      <c r="Q62" s="35" t="s">
        <v>115</v>
      </c>
      <c r="R62" s="35" t="s">
        <v>115</v>
      </c>
      <c r="S62" s="35" t="s">
        <v>115</v>
      </c>
      <c r="T62" s="35" t="s">
        <v>115</v>
      </c>
      <c r="U62" s="35" t="s">
        <v>115</v>
      </c>
      <c r="V62" s="35" t="s">
        <v>115</v>
      </c>
    </row>
    <row r="63" spans="1:22" ht="37.5" x14ac:dyDescent="0.25">
      <c r="A63" s="35" t="s">
        <v>104</v>
      </c>
      <c r="B63" s="34" t="s">
        <v>70</v>
      </c>
      <c r="C63" s="36" t="s">
        <v>29</v>
      </c>
      <c r="D63" s="35" t="s">
        <v>115</v>
      </c>
      <c r="E63" s="35" t="s">
        <v>115</v>
      </c>
      <c r="F63" s="35" t="s">
        <v>115</v>
      </c>
      <c r="G63" s="35" t="s">
        <v>115</v>
      </c>
      <c r="H63" s="35" t="s">
        <v>115</v>
      </c>
      <c r="I63" s="35" t="s">
        <v>115</v>
      </c>
      <c r="J63" s="35" t="s">
        <v>115</v>
      </c>
      <c r="K63" s="35" t="s">
        <v>115</v>
      </c>
      <c r="L63" s="35" t="s">
        <v>115</v>
      </c>
      <c r="M63" s="35" t="s">
        <v>115</v>
      </c>
      <c r="N63" s="35" t="s">
        <v>115</v>
      </c>
      <c r="O63" s="35" t="s">
        <v>115</v>
      </c>
      <c r="P63" s="35" t="s">
        <v>115</v>
      </c>
      <c r="Q63" s="35" t="s">
        <v>115</v>
      </c>
      <c r="R63" s="35" t="s">
        <v>115</v>
      </c>
      <c r="S63" s="35" t="s">
        <v>115</v>
      </c>
      <c r="T63" s="35" t="s">
        <v>115</v>
      </c>
      <c r="U63" s="35" t="s">
        <v>115</v>
      </c>
      <c r="V63" s="35" t="s">
        <v>115</v>
      </c>
    </row>
    <row r="64" spans="1:22" ht="37.5" x14ac:dyDescent="0.25">
      <c r="A64" s="35" t="s">
        <v>105</v>
      </c>
      <c r="B64" s="34" t="s">
        <v>71</v>
      </c>
      <c r="C64" s="36" t="s">
        <v>29</v>
      </c>
      <c r="D64" s="35" t="s">
        <v>115</v>
      </c>
      <c r="E64" s="35" t="s">
        <v>115</v>
      </c>
      <c r="F64" s="35" t="s">
        <v>115</v>
      </c>
      <c r="G64" s="35" t="s">
        <v>115</v>
      </c>
      <c r="H64" s="35" t="s">
        <v>115</v>
      </c>
      <c r="I64" s="35" t="s">
        <v>115</v>
      </c>
      <c r="J64" s="35" t="s">
        <v>115</v>
      </c>
      <c r="K64" s="35" t="s">
        <v>115</v>
      </c>
      <c r="L64" s="35" t="s">
        <v>115</v>
      </c>
      <c r="M64" s="35" t="s">
        <v>115</v>
      </c>
      <c r="N64" s="35" t="s">
        <v>115</v>
      </c>
      <c r="O64" s="35" t="s">
        <v>115</v>
      </c>
      <c r="P64" s="35" t="s">
        <v>115</v>
      </c>
      <c r="Q64" s="35" t="s">
        <v>115</v>
      </c>
      <c r="R64" s="35" t="s">
        <v>115</v>
      </c>
      <c r="S64" s="35" t="s">
        <v>115</v>
      </c>
      <c r="T64" s="35" t="s">
        <v>115</v>
      </c>
      <c r="U64" s="35" t="s">
        <v>115</v>
      </c>
      <c r="V64" s="35" t="s">
        <v>115</v>
      </c>
    </row>
    <row r="65" spans="1:22" ht="37.5" x14ac:dyDescent="0.25">
      <c r="A65" s="35" t="s">
        <v>106</v>
      </c>
      <c r="B65" s="34" t="s">
        <v>72</v>
      </c>
      <c r="C65" s="36" t="s">
        <v>29</v>
      </c>
      <c r="D65" s="35" t="s">
        <v>115</v>
      </c>
      <c r="E65" s="35" t="s">
        <v>115</v>
      </c>
      <c r="F65" s="35" t="s">
        <v>115</v>
      </c>
      <c r="G65" s="35" t="s">
        <v>115</v>
      </c>
      <c r="H65" s="35" t="s">
        <v>115</v>
      </c>
      <c r="I65" s="35" t="s">
        <v>115</v>
      </c>
      <c r="J65" s="35" t="s">
        <v>115</v>
      </c>
      <c r="K65" s="35" t="s">
        <v>115</v>
      </c>
      <c r="L65" s="35" t="s">
        <v>115</v>
      </c>
      <c r="M65" s="35" t="s">
        <v>115</v>
      </c>
      <c r="N65" s="35" t="s">
        <v>115</v>
      </c>
      <c r="O65" s="35" t="s">
        <v>115</v>
      </c>
      <c r="P65" s="35" t="s">
        <v>115</v>
      </c>
      <c r="Q65" s="35" t="s">
        <v>115</v>
      </c>
      <c r="R65" s="35" t="s">
        <v>115</v>
      </c>
      <c r="S65" s="35" t="s">
        <v>115</v>
      </c>
      <c r="T65" s="35" t="s">
        <v>115</v>
      </c>
      <c r="U65" s="35" t="s">
        <v>115</v>
      </c>
      <c r="V65" s="35" t="s">
        <v>115</v>
      </c>
    </row>
    <row r="66" spans="1:22" ht="37.5" x14ac:dyDescent="0.25">
      <c r="A66" s="35" t="s">
        <v>107</v>
      </c>
      <c r="B66" s="34" t="s">
        <v>73</v>
      </c>
      <c r="C66" s="36" t="s">
        <v>29</v>
      </c>
      <c r="D66" s="35" t="s">
        <v>115</v>
      </c>
      <c r="E66" s="35" t="s">
        <v>115</v>
      </c>
      <c r="F66" s="35" t="s">
        <v>115</v>
      </c>
      <c r="G66" s="35" t="s">
        <v>115</v>
      </c>
      <c r="H66" s="35" t="s">
        <v>115</v>
      </c>
      <c r="I66" s="35" t="s">
        <v>115</v>
      </c>
      <c r="J66" s="35" t="s">
        <v>115</v>
      </c>
      <c r="K66" s="35" t="s">
        <v>115</v>
      </c>
      <c r="L66" s="35" t="s">
        <v>115</v>
      </c>
      <c r="M66" s="35" t="s">
        <v>115</v>
      </c>
      <c r="N66" s="35" t="s">
        <v>115</v>
      </c>
      <c r="O66" s="35" t="s">
        <v>115</v>
      </c>
      <c r="P66" s="35" t="s">
        <v>115</v>
      </c>
      <c r="Q66" s="35" t="s">
        <v>115</v>
      </c>
      <c r="R66" s="35" t="s">
        <v>115</v>
      </c>
      <c r="S66" s="35" t="s">
        <v>115</v>
      </c>
      <c r="T66" s="35" t="s">
        <v>115</v>
      </c>
      <c r="U66" s="35" t="s">
        <v>115</v>
      </c>
      <c r="V66" s="35" t="s">
        <v>115</v>
      </c>
    </row>
    <row r="67" spans="1:22" ht="37.5" x14ac:dyDescent="0.25">
      <c r="A67" s="31" t="s">
        <v>108</v>
      </c>
      <c r="B67" s="25" t="s">
        <v>74</v>
      </c>
      <c r="C67" s="24" t="s">
        <v>29</v>
      </c>
      <c r="D67" s="31" t="s">
        <v>115</v>
      </c>
      <c r="E67" s="31" t="s">
        <v>115</v>
      </c>
      <c r="F67" s="31" t="s">
        <v>115</v>
      </c>
      <c r="G67" s="31" t="s">
        <v>115</v>
      </c>
      <c r="H67" s="31" t="s">
        <v>115</v>
      </c>
      <c r="I67" s="31" t="s">
        <v>115</v>
      </c>
      <c r="J67" s="31" t="s">
        <v>115</v>
      </c>
      <c r="K67" s="31" t="s">
        <v>115</v>
      </c>
      <c r="L67" s="31" t="s">
        <v>115</v>
      </c>
      <c r="M67" s="31" t="s">
        <v>115</v>
      </c>
      <c r="N67" s="31" t="s">
        <v>115</v>
      </c>
      <c r="O67" s="31" t="s">
        <v>115</v>
      </c>
      <c r="P67" s="31" t="s">
        <v>115</v>
      </c>
      <c r="Q67" s="31" t="s">
        <v>115</v>
      </c>
      <c r="R67" s="31" t="s">
        <v>115</v>
      </c>
      <c r="S67" s="31" t="s">
        <v>115</v>
      </c>
      <c r="T67" s="31" t="s">
        <v>115</v>
      </c>
      <c r="U67" s="31" t="s">
        <v>115</v>
      </c>
      <c r="V67" s="31" t="s">
        <v>115</v>
      </c>
    </row>
    <row r="68" spans="1:22" ht="18.75" x14ac:dyDescent="0.25">
      <c r="A68" s="35" t="s">
        <v>109</v>
      </c>
      <c r="B68" s="34" t="s">
        <v>75</v>
      </c>
      <c r="C68" s="36" t="s">
        <v>29</v>
      </c>
      <c r="D68" s="35" t="s">
        <v>115</v>
      </c>
      <c r="E68" s="35" t="s">
        <v>115</v>
      </c>
      <c r="F68" s="35" t="s">
        <v>115</v>
      </c>
      <c r="G68" s="35" t="s">
        <v>115</v>
      </c>
      <c r="H68" s="35" t="s">
        <v>115</v>
      </c>
      <c r="I68" s="35" t="s">
        <v>115</v>
      </c>
      <c r="J68" s="35" t="s">
        <v>115</v>
      </c>
      <c r="K68" s="35" t="s">
        <v>115</v>
      </c>
      <c r="L68" s="35" t="s">
        <v>115</v>
      </c>
      <c r="M68" s="35" t="s">
        <v>115</v>
      </c>
      <c r="N68" s="35" t="s">
        <v>115</v>
      </c>
      <c r="O68" s="35" t="s">
        <v>115</v>
      </c>
      <c r="P68" s="35" t="s">
        <v>115</v>
      </c>
      <c r="Q68" s="35" t="s">
        <v>115</v>
      </c>
      <c r="R68" s="35" t="s">
        <v>115</v>
      </c>
      <c r="S68" s="35" t="s">
        <v>115</v>
      </c>
      <c r="T68" s="35" t="s">
        <v>115</v>
      </c>
      <c r="U68" s="35" t="s">
        <v>115</v>
      </c>
      <c r="V68" s="35" t="s">
        <v>115</v>
      </c>
    </row>
    <row r="69" spans="1:22" ht="37.5" x14ac:dyDescent="0.25">
      <c r="A69" s="35" t="s">
        <v>110</v>
      </c>
      <c r="B69" s="34" t="s">
        <v>76</v>
      </c>
      <c r="C69" s="36" t="s">
        <v>29</v>
      </c>
      <c r="D69" s="35" t="s">
        <v>115</v>
      </c>
      <c r="E69" s="35" t="s">
        <v>115</v>
      </c>
      <c r="F69" s="35" t="s">
        <v>115</v>
      </c>
      <c r="G69" s="35" t="s">
        <v>115</v>
      </c>
      <c r="H69" s="35" t="s">
        <v>115</v>
      </c>
      <c r="I69" s="35" t="s">
        <v>115</v>
      </c>
      <c r="J69" s="35" t="s">
        <v>115</v>
      </c>
      <c r="K69" s="35" t="s">
        <v>115</v>
      </c>
      <c r="L69" s="35" t="s">
        <v>115</v>
      </c>
      <c r="M69" s="35" t="s">
        <v>115</v>
      </c>
      <c r="N69" s="35" t="s">
        <v>115</v>
      </c>
      <c r="O69" s="35" t="s">
        <v>115</v>
      </c>
      <c r="P69" s="35" t="s">
        <v>115</v>
      </c>
      <c r="Q69" s="35" t="s">
        <v>115</v>
      </c>
      <c r="R69" s="35" t="s">
        <v>115</v>
      </c>
      <c r="S69" s="35" t="s">
        <v>115</v>
      </c>
      <c r="T69" s="35" t="s">
        <v>115</v>
      </c>
      <c r="U69" s="35" t="s">
        <v>115</v>
      </c>
      <c r="V69" s="35" t="s">
        <v>115</v>
      </c>
    </row>
    <row r="70" spans="1:22" ht="37.5" x14ac:dyDescent="0.25">
      <c r="A70" s="30" t="s">
        <v>111</v>
      </c>
      <c r="B70" s="23" t="s">
        <v>77</v>
      </c>
      <c r="C70" s="22" t="s">
        <v>29</v>
      </c>
      <c r="D70" s="30" t="s">
        <v>115</v>
      </c>
      <c r="E70" s="30" t="s">
        <v>115</v>
      </c>
      <c r="F70" s="30" t="s">
        <v>115</v>
      </c>
      <c r="G70" s="30" t="s">
        <v>115</v>
      </c>
      <c r="H70" s="30" t="s">
        <v>115</v>
      </c>
      <c r="I70" s="30" t="s">
        <v>115</v>
      </c>
      <c r="J70" s="30" t="s">
        <v>115</v>
      </c>
      <c r="K70" s="30" t="s">
        <v>115</v>
      </c>
      <c r="L70" s="30" t="s">
        <v>115</v>
      </c>
      <c r="M70" s="30" t="s">
        <v>115</v>
      </c>
      <c r="N70" s="30" t="s">
        <v>115</v>
      </c>
      <c r="O70" s="30" t="s">
        <v>115</v>
      </c>
      <c r="P70" s="30" t="s">
        <v>115</v>
      </c>
      <c r="Q70" s="30" t="s">
        <v>115</v>
      </c>
      <c r="R70" s="30" t="s">
        <v>115</v>
      </c>
      <c r="S70" s="30" t="s">
        <v>115</v>
      </c>
      <c r="T70" s="30" t="s">
        <v>115</v>
      </c>
      <c r="U70" s="30" t="s">
        <v>115</v>
      </c>
      <c r="V70" s="30" t="s">
        <v>115</v>
      </c>
    </row>
    <row r="71" spans="1:22" ht="37.5" x14ac:dyDescent="0.25">
      <c r="A71" s="35" t="s">
        <v>91</v>
      </c>
      <c r="B71" s="34" t="s">
        <v>78</v>
      </c>
      <c r="C71" s="36" t="s">
        <v>29</v>
      </c>
      <c r="D71" s="35" t="s">
        <v>115</v>
      </c>
      <c r="E71" s="35" t="s">
        <v>115</v>
      </c>
      <c r="F71" s="35" t="s">
        <v>115</v>
      </c>
      <c r="G71" s="35" t="s">
        <v>115</v>
      </c>
      <c r="H71" s="35" t="s">
        <v>115</v>
      </c>
      <c r="I71" s="35" t="s">
        <v>115</v>
      </c>
      <c r="J71" s="35" t="s">
        <v>115</v>
      </c>
      <c r="K71" s="35" t="s">
        <v>115</v>
      </c>
      <c r="L71" s="35" t="s">
        <v>115</v>
      </c>
      <c r="M71" s="35" t="s">
        <v>115</v>
      </c>
      <c r="N71" s="35" t="s">
        <v>115</v>
      </c>
      <c r="O71" s="35" t="s">
        <v>115</v>
      </c>
      <c r="P71" s="35" t="s">
        <v>115</v>
      </c>
      <c r="Q71" s="35" t="s">
        <v>115</v>
      </c>
      <c r="R71" s="35" t="s">
        <v>115</v>
      </c>
      <c r="S71" s="35" t="s">
        <v>115</v>
      </c>
      <c r="T71" s="35" t="s">
        <v>115</v>
      </c>
      <c r="U71" s="35" t="s">
        <v>115</v>
      </c>
      <c r="V71" s="35" t="s">
        <v>115</v>
      </c>
    </row>
    <row r="72" spans="1:22" ht="37.5" x14ac:dyDescent="0.25">
      <c r="A72" s="35" t="s">
        <v>92</v>
      </c>
      <c r="B72" s="34" t="s">
        <v>79</v>
      </c>
      <c r="C72" s="36" t="s">
        <v>29</v>
      </c>
      <c r="D72" s="35" t="s">
        <v>115</v>
      </c>
      <c r="E72" s="35" t="s">
        <v>115</v>
      </c>
      <c r="F72" s="35" t="s">
        <v>115</v>
      </c>
      <c r="G72" s="35" t="s">
        <v>115</v>
      </c>
      <c r="H72" s="35" t="s">
        <v>115</v>
      </c>
      <c r="I72" s="35" t="s">
        <v>115</v>
      </c>
      <c r="J72" s="35" t="s">
        <v>115</v>
      </c>
      <c r="K72" s="35" t="s">
        <v>115</v>
      </c>
      <c r="L72" s="35" t="s">
        <v>115</v>
      </c>
      <c r="M72" s="35" t="s">
        <v>115</v>
      </c>
      <c r="N72" s="35" t="s">
        <v>115</v>
      </c>
      <c r="O72" s="35" t="s">
        <v>115</v>
      </c>
      <c r="P72" s="35" t="s">
        <v>115</v>
      </c>
      <c r="Q72" s="35" t="s">
        <v>115</v>
      </c>
      <c r="R72" s="35" t="s">
        <v>115</v>
      </c>
      <c r="S72" s="35" t="s">
        <v>115</v>
      </c>
      <c r="T72" s="35" t="s">
        <v>115</v>
      </c>
      <c r="U72" s="35" t="s">
        <v>115</v>
      </c>
      <c r="V72" s="35" t="s">
        <v>115</v>
      </c>
    </row>
    <row r="73" spans="1:22" ht="47.25" customHeight="1" x14ac:dyDescent="0.25">
      <c r="A73" s="35" t="s">
        <v>92</v>
      </c>
      <c r="B73" s="60" t="s">
        <v>124</v>
      </c>
      <c r="C73" s="36" t="s">
        <v>125</v>
      </c>
      <c r="D73" s="38">
        <f>721.48614473/1.2</f>
        <v>601.23845394166665</v>
      </c>
      <c r="E73" s="38">
        <f>20.45/1.2</f>
        <v>17.041666666666668</v>
      </c>
      <c r="F73" s="35">
        <f>G73/5.74</f>
        <v>101.77644377613241</v>
      </c>
      <c r="G73" s="38">
        <f>D73-E73</f>
        <v>584.19678727500002</v>
      </c>
      <c r="H73" s="35">
        <f>J73+L73+N73+P73</f>
        <v>100</v>
      </c>
      <c r="I73" s="38">
        <f>K73+M73+O73+Q73</f>
        <v>0</v>
      </c>
      <c r="J73" s="35">
        <v>0</v>
      </c>
      <c r="K73" s="35">
        <v>0</v>
      </c>
      <c r="L73" s="35">
        <v>0</v>
      </c>
      <c r="M73" s="35">
        <v>0</v>
      </c>
      <c r="N73" s="35">
        <v>0</v>
      </c>
      <c r="O73" s="35"/>
      <c r="P73" s="35">
        <v>100</v>
      </c>
      <c r="Q73" s="61"/>
      <c r="R73" s="35">
        <f>F73</f>
        <v>101.77644377613241</v>
      </c>
      <c r="S73" s="62">
        <f>G73</f>
        <v>584.19678727500002</v>
      </c>
      <c r="T73" s="63">
        <v>0</v>
      </c>
      <c r="U73" s="64">
        <v>0</v>
      </c>
      <c r="V73" s="65"/>
    </row>
    <row r="74" spans="1:22" ht="18.75" x14ac:dyDescent="0.25">
      <c r="A74" s="30" t="s">
        <v>56</v>
      </c>
      <c r="B74" s="23" t="s">
        <v>80</v>
      </c>
      <c r="C74" s="22" t="s">
        <v>29</v>
      </c>
      <c r="D74" s="40" t="s">
        <v>115</v>
      </c>
      <c r="E74" s="40" t="s">
        <v>115</v>
      </c>
      <c r="F74" s="40" t="s">
        <v>115</v>
      </c>
      <c r="G74" s="40" t="s">
        <v>115</v>
      </c>
      <c r="H74" s="40" t="s">
        <v>115</v>
      </c>
      <c r="I74" s="40" t="s">
        <v>115</v>
      </c>
      <c r="J74" s="40" t="s">
        <v>115</v>
      </c>
      <c r="K74" s="40" t="s">
        <v>115</v>
      </c>
      <c r="L74" s="40" t="s">
        <v>115</v>
      </c>
      <c r="M74" s="40" t="s">
        <v>115</v>
      </c>
      <c r="N74" s="40" t="s">
        <v>115</v>
      </c>
      <c r="O74" s="40" t="s">
        <v>115</v>
      </c>
      <c r="P74" s="40" t="s">
        <v>115</v>
      </c>
      <c r="Q74" s="40" t="s">
        <v>115</v>
      </c>
      <c r="R74" s="40" t="s">
        <v>115</v>
      </c>
      <c r="S74" s="40" t="s">
        <v>115</v>
      </c>
      <c r="T74" s="40" t="s">
        <v>115</v>
      </c>
      <c r="U74" s="40" t="s">
        <v>115</v>
      </c>
      <c r="V74" s="30" t="s">
        <v>115</v>
      </c>
    </row>
    <row r="75" spans="1:22" ht="18.75" x14ac:dyDescent="0.25">
      <c r="A75" s="57" t="s">
        <v>129</v>
      </c>
      <c r="B75" s="23" t="s">
        <v>80</v>
      </c>
      <c r="C75" s="22"/>
      <c r="D75" s="40"/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30"/>
    </row>
    <row r="76" spans="1:22" ht="18.75" x14ac:dyDescent="0.25">
      <c r="A76" s="57" t="s">
        <v>130</v>
      </c>
      <c r="B76" s="23" t="s">
        <v>131</v>
      </c>
      <c r="C76" s="22"/>
      <c r="D76" s="40">
        <f>13.81960438/1.2</f>
        <v>11.516336983333334</v>
      </c>
      <c r="E76" s="40">
        <v>0</v>
      </c>
      <c r="F76" s="40">
        <v>4.5587987999999999</v>
      </c>
      <c r="G76" s="40">
        <f>D76-E76</f>
        <v>11.516336983333334</v>
      </c>
      <c r="H76" s="40">
        <v>0</v>
      </c>
      <c r="I76" s="40">
        <v>0</v>
      </c>
      <c r="J76" s="40">
        <v>0</v>
      </c>
      <c r="K76" s="40">
        <v>0</v>
      </c>
      <c r="L76" s="40">
        <v>0</v>
      </c>
      <c r="M76" s="40">
        <v>0</v>
      </c>
      <c r="N76" s="40">
        <v>0</v>
      </c>
      <c r="O76" s="40">
        <v>0</v>
      </c>
      <c r="P76" s="40">
        <v>0</v>
      </c>
      <c r="Q76" s="40">
        <v>0</v>
      </c>
      <c r="R76" s="40">
        <f>F76</f>
        <v>4.5587987999999999</v>
      </c>
      <c r="S76" s="66">
        <f>G76</f>
        <v>11.516336983333334</v>
      </c>
      <c r="T76" s="58">
        <v>0</v>
      </c>
      <c r="U76" s="67">
        <v>0</v>
      </c>
      <c r="V76" s="30" t="s">
        <v>115</v>
      </c>
    </row>
    <row r="77" spans="1:22" ht="37.5" x14ac:dyDescent="0.25">
      <c r="A77" s="30" t="s">
        <v>112</v>
      </c>
      <c r="B77" s="23" t="s">
        <v>81</v>
      </c>
      <c r="C77" s="22" t="s">
        <v>29</v>
      </c>
      <c r="D77" s="30" t="s">
        <v>115</v>
      </c>
      <c r="E77" s="30" t="s">
        <v>115</v>
      </c>
      <c r="F77" s="30" t="s">
        <v>115</v>
      </c>
      <c r="G77" s="30" t="s">
        <v>115</v>
      </c>
      <c r="H77" s="30" t="s">
        <v>115</v>
      </c>
      <c r="I77" s="30" t="s">
        <v>115</v>
      </c>
      <c r="J77" s="30" t="s">
        <v>115</v>
      </c>
      <c r="K77" s="30" t="s">
        <v>115</v>
      </c>
      <c r="L77" s="30" t="s">
        <v>115</v>
      </c>
      <c r="M77" s="30" t="s">
        <v>115</v>
      </c>
      <c r="N77" s="30" t="s">
        <v>115</v>
      </c>
      <c r="O77" s="30" t="s">
        <v>115</v>
      </c>
      <c r="P77" s="30" t="s">
        <v>115</v>
      </c>
      <c r="Q77" s="30" t="s">
        <v>115</v>
      </c>
      <c r="R77" s="30" t="s">
        <v>115</v>
      </c>
      <c r="S77" s="30" t="s">
        <v>115</v>
      </c>
      <c r="T77" s="30" t="s">
        <v>115</v>
      </c>
      <c r="U77" s="30" t="s">
        <v>115</v>
      </c>
      <c r="V77" s="30" t="s">
        <v>115</v>
      </c>
    </row>
    <row r="78" spans="1:22" ht="18.75" x14ac:dyDescent="0.25">
      <c r="A78" s="30" t="s">
        <v>113</v>
      </c>
      <c r="B78" s="23" t="s">
        <v>82</v>
      </c>
      <c r="C78" s="22" t="s">
        <v>29</v>
      </c>
      <c r="D78" s="30" t="s">
        <v>115</v>
      </c>
      <c r="E78" s="30" t="s">
        <v>115</v>
      </c>
      <c r="F78" s="30" t="s">
        <v>115</v>
      </c>
      <c r="G78" s="30" t="s">
        <v>115</v>
      </c>
      <c r="H78" s="30" t="s">
        <v>115</v>
      </c>
      <c r="I78" s="30" t="s">
        <v>115</v>
      </c>
      <c r="J78" s="30" t="s">
        <v>115</v>
      </c>
      <c r="K78" s="30" t="s">
        <v>115</v>
      </c>
      <c r="L78" s="30" t="s">
        <v>115</v>
      </c>
      <c r="M78" s="30" t="s">
        <v>115</v>
      </c>
      <c r="N78" s="30" t="s">
        <v>115</v>
      </c>
      <c r="O78" s="30" t="s">
        <v>115</v>
      </c>
      <c r="P78" s="30" t="s">
        <v>115</v>
      </c>
      <c r="Q78" s="30" t="s">
        <v>115</v>
      </c>
      <c r="R78" s="30" t="s">
        <v>115</v>
      </c>
      <c r="S78" s="30" t="s">
        <v>115</v>
      </c>
      <c r="T78" s="30" t="s">
        <v>115</v>
      </c>
      <c r="U78" s="30" t="s">
        <v>115</v>
      </c>
      <c r="V78" s="30" t="s">
        <v>115</v>
      </c>
    </row>
  </sheetData>
  <customSheetViews>
    <customSheetView guid="{500C2F4F-1743-499A-A051-20565DBF52B2}" scale="80" showPageBreaks="1" printArea="1" view="pageBreakPreview">
      <selection activeCell="H15" sqref="H15:Q15"/>
      <colBreaks count="1" manualBreakCount="1">
        <brk id="9" max="20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21:C21"/>
    <mergeCell ref="R15:S15"/>
    <mergeCell ref="R16:R18"/>
    <mergeCell ref="S16:S18"/>
    <mergeCell ref="F16:F18"/>
    <mergeCell ref="G16:G18"/>
    <mergeCell ref="F15:G15"/>
    <mergeCell ref="A4:V4"/>
    <mergeCell ref="A5:V5"/>
    <mergeCell ref="A7:V7"/>
    <mergeCell ref="A8:V8"/>
    <mergeCell ref="A10:V10"/>
    <mergeCell ref="A12:V12"/>
    <mergeCell ref="A13:V13"/>
    <mergeCell ref="E15:E18"/>
    <mergeCell ref="H16:I17"/>
    <mergeCell ref="J16:K17"/>
    <mergeCell ref="L16:M17"/>
    <mergeCell ref="N16:O17"/>
    <mergeCell ref="H15:Q15"/>
    <mergeCell ref="A14:V14"/>
    <mergeCell ref="A15:A18"/>
    <mergeCell ref="B15:B18"/>
    <mergeCell ref="C15:C18"/>
    <mergeCell ref="V15:V18"/>
    <mergeCell ref="D15:D18"/>
    <mergeCell ref="T15:U17"/>
    <mergeCell ref="P16:Q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3" fitToHeight="0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12квОсв</vt:lpstr>
      <vt:lpstr>'12квОсв'!Область_печати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Рощупкин Вадим Владимирович</cp:lastModifiedBy>
  <cp:lastPrinted>2018-06-19T11:44:26Z</cp:lastPrinted>
  <dcterms:created xsi:type="dcterms:W3CDTF">2009-07-27T10:10:26Z</dcterms:created>
  <dcterms:modified xsi:type="dcterms:W3CDTF">2021-08-03T09:16:33Z</dcterms:modified>
</cp:coreProperties>
</file>