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КЛ-ЗРУ-РП3" sheetId="1" r:id="rId1"/>
  </sheets>
  <definedNames>
    <definedName name="_xlnm.Print_Area" localSheetId="0">'K_EКЛ-ЗРУ-РП3'!$A$1:$H$17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3" i="1"/>
  <c r="H11" i="1"/>
  <c r="H8" i="1"/>
  <c r="E8" i="1"/>
  <c r="H7" i="1"/>
  <c r="F7" i="1"/>
  <c r="H6" i="1"/>
  <c r="H9" i="1" s="1"/>
  <c r="F6" i="1"/>
  <c r="H12" i="1" l="1"/>
  <c r="H14" i="1" s="1"/>
  <c r="H15" i="1" s="1"/>
  <c r="H16" i="1" l="1"/>
  <c r="H17" i="1" s="1"/>
</calcChain>
</file>

<file path=xl/sharedStrings.xml><?xml version="1.0" encoding="utf-8"?>
<sst xmlns="http://schemas.openxmlformats.org/spreadsheetml/2006/main" count="32" uniqueCount="31">
  <si>
    <t>Расчетная стоимость строительства ( УНЦ)</t>
  </si>
  <si>
    <t>Строительство 2-х КЛ 10 кВ от ЗРУ 10 кВ ПС 110/10 кВ «ОЭЗ Елец 1» до РУ 10 кВ РП№3, расположенной на территории III очереди ОЭЗ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</si>
  <si>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</si>
  <si>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</si>
  <si>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</si>
  <si>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</si>
  <si>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</si>
  <si>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</si>
  <si>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</si>
  <si>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</si>
  <si>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r>
      <t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(утв. Приказом  №10 от 17.01.2019 г.) в ценах по состоянию на</t>
    </r>
    <r>
      <rPr>
        <b/>
        <i/>
        <sz val="14"/>
        <color rgb="FFFF0000"/>
        <rFont val="Times New Roman"/>
        <family val="1"/>
        <charset val="204"/>
      </rPr>
      <t xml:space="preserve"> 01.01.2018г.</t>
    </r>
  </si>
  <si>
    <t>Строительство 2-х КЛ 10 кВ (сечение жилы 500мм2х2)</t>
  </si>
  <si>
    <t xml:space="preserve"> УНЦ гл.ХVII  табл.К1-11-1..8</t>
  </si>
  <si>
    <t>км</t>
  </si>
  <si>
    <t>Устройство траншеи КЛ и восстановление благоустройства  (2 траншеи)</t>
  </si>
  <si>
    <t>УНЦ гл.ХVIII т.Б2-02-1..4</t>
  </si>
  <si>
    <t>км трассы</t>
  </si>
  <si>
    <t xml:space="preserve">ГНБ </t>
  </si>
  <si>
    <t>УНЦ гл.XIX т. Н1-06</t>
  </si>
  <si>
    <t>ИТОГО   стоимость строительства по УНЦ</t>
  </si>
  <si>
    <t>Установка страховочных пакетов</t>
  </si>
  <si>
    <t>УНЦ гл.XIX т.К5-01</t>
  </si>
  <si>
    <t>шт</t>
  </si>
  <si>
    <t>ИТОГО стоимость строительства по УНЦ</t>
  </si>
  <si>
    <t>Проектно-изыскательские работы</t>
  </si>
  <si>
    <t>УНЦ гл.XXVII т.К5-01</t>
  </si>
  <si>
    <t xml:space="preserve">Индекс-дефлятор (2018-2020гг- прогноз социально-экономического развития РФ на период до 2024 года                                                     </t>
  </si>
  <si>
    <t xml:space="preserve"> 2018г.-4,9%; 2019г.-5,2%;2020г.-4,7%</t>
  </si>
  <si>
    <t>ВСЕГО  стоимость строительства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</si>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</sst>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3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4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H19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4.85546875" style="1" customWidth="1"/>
    <col min="2" max="2" width="44.5703125" style="1" customWidth="1"/>
    <col min="3" max="3" width="18.7109375" style="1" customWidth="1"/>
    <col min="4" max="5" width="9.28515625" style="1" customWidth="1"/>
    <col min="6" max="7" width="16.140625" style="1" customWidth="1"/>
    <col min="8" max="8" width="14" style="1" customWidth="1"/>
    <col min="9" max="16384" width="9.140625" style="1"/>
  </cols>
  <sheetData>
    <row r="1" spans="1:8" ht="20.25" x14ac:dyDescent="0.3">
      <c r="H1" s="2"/>
    </row>
    <row r="2" spans="1:8" ht="22.15" customHeight="1" x14ac:dyDescent="0.25">
      <c r="A2" s="3" t="s">
        <v>0</v>
      </c>
      <c r="B2" s="3"/>
      <c r="C2" s="3"/>
      <c r="D2" s="3"/>
      <c r="E2" s="3"/>
      <c r="F2" s="3"/>
      <c r="G2" s="3"/>
      <c r="H2" s="3"/>
    </row>
    <row r="3" spans="1:8" ht="42.6" customHeight="1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8" ht="78.75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54" customHeight="1" x14ac:dyDescent="0.25">
      <c r="A5" s="6" t="s">
        <v>10</v>
      </c>
      <c r="B5" s="7"/>
      <c r="C5" s="7"/>
      <c r="D5" s="7"/>
      <c r="E5" s="7"/>
      <c r="F5" s="7"/>
      <c r="G5" s="7"/>
      <c r="H5" s="8"/>
    </row>
    <row r="6" spans="1:8" ht="34.9" customHeight="1" x14ac:dyDescent="0.25">
      <c r="A6" s="5">
        <v>1</v>
      </c>
      <c r="B6" s="9" t="s">
        <v>11</v>
      </c>
      <c r="C6" s="10" t="s">
        <v>12</v>
      </c>
      <c r="D6" s="11" t="s">
        <v>13</v>
      </c>
      <c r="E6" s="12">
        <v>11.4</v>
      </c>
      <c r="F6" s="13">
        <f>3982*2*2</f>
        <v>15928</v>
      </c>
      <c r="G6" s="13">
        <v>0.99</v>
      </c>
      <c r="H6" s="14">
        <f>E6*F6*G6</f>
        <v>179763.408</v>
      </c>
    </row>
    <row r="7" spans="1:8" ht="30" customHeight="1" x14ac:dyDescent="0.25">
      <c r="A7" s="5">
        <v>2</v>
      </c>
      <c r="B7" s="9" t="s">
        <v>14</v>
      </c>
      <c r="C7" s="15" t="s">
        <v>15</v>
      </c>
      <c r="D7" s="5" t="s">
        <v>16</v>
      </c>
      <c r="E7" s="12">
        <v>5.7</v>
      </c>
      <c r="F7" s="13">
        <f>1428*2</f>
        <v>2856</v>
      </c>
      <c r="G7" s="13">
        <v>1</v>
      </c>
      <c r="H7" s="14">
        <f>E7*F7*G7</f>
        <v>16279.2</v>
      </c>
    </row>
    <row r="8" spans="1:8" ht="36" customHeight="1" x14ac:dyDescent="0.25">
      <c r="A8" s="5">
        <v>3</v>
      </c>
      <c r="B8" s="9" t="s">
        <v>17</v>
      </c>
      <c r="C8" s="15" t="s">
        <v>18</v>
      </c>
      <c r="D8" s="5" t="s">
        <v>16</v>
      </c>
      <c r="E8" s="16">
        <f>2*0.04038*2</f>
        <v>0.16152</v>
      </c>
      <c r="F8" s="13">
        <v>53502</v>
      </c>
      <c r="G8" s="13">
        <v>0.99</v>
      </c>
      <c r="H8" s="14">
        <f>E8*F8*G8</f>
        <v>8555.2266095999985</v>
      </c>
    </row>
    <row r="9" spans="1:8" ht="32.450000000000003" hidden="1" customHeight="1" x14ac:dyDescent="0.25">
      <c r="A9" s="5"/>
      <c r="B9" s="5" t="s">
        <v>19</v>
      </c>
      <c r="C9" s="17"/>
      <c r="D9" s="17"/>
      <c r="E9" s="5"/>
      <c r="F9" s="13"/>
      <c r="G9" s="13"/>
      <c r="H9" s="18">
        <f>H6+H7+H8</f>
        <v>204597.83460960002</v>
      </c>
    </row>
    <row r="10" spans="1:8" ht="2.4500000000000002" hidden="1" customHeight="1" x14ac:dyDescent="0.25">
      <c r="A10" s="5"/>
      <c r="B10" s="19"/>
      <c r="C10" s="10"/>
      <c r="D10" s="5"/>
      <c r="E10" s="12"/>
      <c r="F10" s="13"/>
      <c r="G10" s="13"/>
      <c r="H10" s="14"/>
    </row>
    <row r="11" spans="1:8" ht="32.450000000000003" customHeight="1" x14ac:dyDescent="0.25">
      <c r="A11" s="5">
        <v>4</v>
      </c>
      <c r="B11" s="19" t="s">
        <v>20</v>
      </c>
      <c r="C11" s="20" t="s">
        <v>21</v>
      </c>
      <c r="D11" s="5" t="s">
        <v>22</v>
      </c>
      <c r="E11" s="12">
        <v>2</v>
      </c>
      <c r="F11" s="13">
        <v>1410</v>
      </c>
      <c r="G11" s="13">
        <v>0.99</v>
      </c>
      <c r="H11" s="14">
        <f t="shared" ref="H11" si="0">E11*F11*G11</f>
        <v>2791.8</v>
      </c>
    </row>
    <row r="12" spans="1:8" ht="28.9" customHeight="1" x14ac:dyDescent="0.25">
      <c r="A12" s="5"/>
      <c r="B12" s="5" t="s">
        <v>23</v>
      </c>
      <c r="C12" s="21"/>
      <c r="D12" s="22"/>
      <c r="E12" s="23"/>
      <c r="F12" s="13"/>
      <c r="G12" s="13"/>
      <c r="H12" s="24">
        <f>H6+H7+H8+H11</f>
        <v>207389.63460960001</v>
      </c>
    </row>
    <row r="13" spans="1:8" ht="28.9" customHeight="1" x14ac:dyDescent="0.25">
      <c r="A13" s="5">
        <v>5</v>
      </c>
      <c r="B13" s="25" t="s">
        <v>24</v>
      </c>
      <c r="C13" s="20" t="s">
        <v>25</v>
      </c>
      <c r="D13" s="22"/>
      <c r="E13" s="23">
        <v>11.4</v>
      </c>
      <c r="F13" s="13">
        <v>611</v>
      </c>
      <c r="G13" s="13">
        <v>1</v>
      </c>
      <c r="H13" s="14">
        <f>F13*G13*E13</f>
        <v>6965.4000000000005</v>
      </c>
    </row>
    <row r="14" spans="1:8" ht="44.25" customHeight="1" x14ac:dyDescent="0.25">
      <c r="A14" s="5"/>
      <c r="B14" s="5" t="s">
        <v>26</v>
      </c>
      <c r="C14" s="26" t="s">
        <v>27</v>
      </c>
      <c r="D14" s="27"/>
      <c r="E14" s="28"/>
      <c r="F14" s="29">
        <f>1.049*1.052*1.047</f>
        <v>1.1554147559999999</v>
      </c>
      <c r="G14" s="29"/>
      <c r="H14" s="14">
        <f>(H12+H13)*F14</f>
        <v>247668.97001082252</v>
      </c>
    </row>
    <row r="15" spans="1:8" ht="25.15" customHeight="1" x14ac:dyDescent="0.25">
      <c r="A15" s="5"/>
      <c r="B15" s="15" t="s">
        <v>28</v>
      </c>
      <c r="C15" s="5"/>
      <c r="D15" s="5"/>
      <c r="E15" s="5"/>
      <c r="F15" s="5"/>
      <c r="G15" s="5"/>
      <c r="H15" s="24">
        <f>H14</f>
        <v>247668.97001082252</v>
      </c>
    </row>
    <row r="16" spans="1:8" ht="19.149999999999999" customHeight="1" x14ac:dyDescent="0.25">
      <c r="A16" s="5"/>
      <c r="B16" s="5" t="s">
        <v>29</v>
      </c>
      <c r="C16" s="5"/>
      <c r="D16" s="5"/>
      <c r="E16" s="5"/>
      <c r="F16" s="5"/>
      <c r="G16" s="5"/>
      <c r="H16" s="14">
        <f>H15*20%</f>
        <v>49533.794002164504</v>
      </c>
    </row>
    <row r="17" spans="1:8" s="30" customFormat="1" ht="25.15" customHeight="1" x14ac:dyDescent="0.25">
      <c r="A17" s="15"/>
      <c r="B17" s="15" t="s">
        <v>30</v>
      </c>
      <c r="C17" s="15"/>
      <c r="D17" s="15"/>
      <c r="E17" s="15"/>
      <c r="F17" s="15"/>
      <c r="G17" s="15"/>
      <c r="H17" s="24">
        <f>H15+H16</f>
        <v>297202.76401298703</v>
      </c>
    </row>
    <row r="18" spans="1:8" x14ac:dyDescent="0.25">
      <c r="A18" s="31"/>
      <c r="B18" s="31"/>
      <c r="C18" s="31"/>
      <c r="D18" s="31"/>
      <c r="E18" s="31"/>
      <c r="F18" s="13"/>
      <c r="G18" s="32"/>
    </row>
    <row r="19" spans="1:8" x14ac:dyDescent="0.25">
      <c r="F19" s="13"/>
      <c r="G19" s="32"/>
    </row>
  </sheetData>
  <mergeCells count="4">
    <mergeCell ref="A2:H2"/>
    <mergeCell ref="A3:H3"/>
    <mergeCell ref="A5:H5"/>
    <mergeCell ref="C14:E14"/>
  </mergeCells>
  <pageMargins left="0.23622047244094491" right="0.23622047244094491" top="0.74803149606299213" bottom="0.74803149606299213" header="0.31496062992125984" footer="0.31496062992125984"/>
  <pageSetup paperSize="9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K_EКЛ-ЗРУ-РП3</vt:lpstr>
      <vt:lpstr>'K_EКЛ-ЗРУ-РП3'!Область_печати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2019-02-27T13:39:00Z</dcterms:created>
  <dcterms:modified xsi:type="dcterms:W3CDTF">2019-02-27T13:39:14Z</dcterms:modified>
</cp:coreProperties>
</file>