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1DFCA46-3521-4B53-981D-D955949B3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(2)" sheetId="96" r:id="rId1"/>
    <sheet name="обоснование" sheetId="95" r:id="rId2"/>
  </sheets>
  <externalReferences>
    <externalReference r:id="rId3"/>
  </externalReferences>
  <definedNames>
    <definedName name="_xlnm.Print_Area" localSheetId="1">обоснование!$A$1:$X$11</definedName>
    <definedName name="_xlnm.Print_Area" localSheetId="0">'обоснование (2)'!$A$1:$X$13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96" l="1"/>
  <c r="P13" i="96"/>
  <c r="O5" i="96"/>
  <c r="N5" i="96"/>
  <c r="H5" i="96"/>
  <c r="L4" i="96"/>
  <c r="K4" i="96"/>
  <c r="E9" i="96" l="1"/>
  <c r="E10" i="96" s="1"/>
  <c r="E11" i="96" s="1"/>
  <c r="E12" i="96" s="1"/>
  <c r="E7" i="95"/>
  <c r="E8" i="95" s="1"/>
  <c r="O5" i="95" l="1"/>
  <c r="H5" i="95"/>
  <c r="N5" i="95" l="1"/>
  <c r="P11" i="95" l="1"/>
  <c r="K4" i="95" l="1"/>
  <c r="L4" i="95" l="1"/>
  <c r="E9" i="95" l="1"/>
  <c r="E10" i="95" s="1"/>
</calcChain>
</file>

<file path=xl/sharedStrings.xml><?xml version="1.0" encoding="utf-8"?>
<sst xmlns="http://schemas.openxmlformats.org/spreadsheetml/2006/main" count="53" uniqueCount="26">
  <si>
    <t>№
п/п</t>
  </si>
  <si>
    <t>Наименование работ и затрат.</t>
  </si>
  <si>
    <t xml:space="preserve">Стоимость,
  тыс. рублей 
</t>
  </si>
  <si>
    <t>Ед.изм.</t>
  </si>
  <si>
    <t>Кол-во</t>
  </si>
  <si>
    <t>Усл.ед.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</si>
  <si>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</si>
  <si>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Ст-ть ПИР с НДС</t>
  </si>
  <si>
    <t>Ст-ть изысканий</t>
  </si>
  <si>
    <t>Ст-ть экспертизы</t>
  </si>
  <si>
    <t>Ст-ть ПИР+изыскания+экспертиза</t>
  </si>
  <si>
    <t>Стадия П</t>
  </si>
  <si>
    <t>Стадия Р</t>
  </si>
  <si>
    <t>Ст-ть каждой сети с учетом изысканий и эксп.</t>
  </si>
  <si>
    <t>Коэф. Снижения в торгах</t>
  </si>
  <si>
    <t>Договорная цена</t>
  </si>
  <si>
    <t>ИТОГО:</t>
  </si>
  <si>
    <t>НДС:</t>
  </si>
  <si>
    <t>ВСЕГО:</t>
  </si>
  <si>
    <t>Проектные работы (ПД и РД)</t>
  </si>
  <si>
    <t>Проектная документация</t>
  </si>
  <si>
    <t>Рабочая документация</t>
  </si>
  <si>
    <t>Проектные работы:</t>
  </si>
  <si>
    <t>Раздел VI. ОБОСНОВАНИЕ НМЦД</t>
  </si>
  <si>
    <t>Раздел VI.ОБОСНОВАНИЕ НМЦД</t>
  </si>
  <si>
    <r>
      <t>В</t>
    </r>
    <r>
      <rPr>
        <sz val="12"/>
        <color theme="1"/>
        <rFont val="Calibri"/>
        <family val="2"/>
        <charset val="204"/>
        <scheme val="minor"/>
      </rPr>
      <t>ыполнение проектных работ по объекту: «Водозабор (насосная станция второго подъема с хлораторной и резервуарами для воды) на территории ОЭЗ ППТ «Липецк» в Елецком районе Липецкой области».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</si>
</sst>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,##0.000"/>
    <numFmt numFmtId="166" formatCode="#,##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0" fontId="3" fillId="0" borderId="0">
      <alignment horizontal="right" vertical="top"/>
    </xf>
    <xf numFmtId="0" fontId="1" fillId="0" borderId="0"/>
    <xf numFmtId="0" fontId="7" fillId="0" borderId="0"/>
  </cellStyleXfs>
  <cellXfs count="59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1" xfId="5" applyNumberFormat="1" applyFont="1" applyFill="1" applyBorder="1" applyAlignment="1">
      <alignment horizontal="center" vertical="center" wrapText="1"/>
    </xf>
    <xf numFmtId="0" fontId="10" fillId="0" borderId="3" xfId="5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2" applyFont="1" applyFill="1" applyBorder="1" applyAlignment="1">
      <alignment wrapText="1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1" xfId="6" applyNumberFormat="1" applyFont="1" applyFill="1" applyBorder="1" applyAlignment="1">
      <alignment horizontal="center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9" fillId="3" borderId="0" xfId="0" applyFont="1" applyFill="1"/>
    <xf numFmtId="4" fontId="9" fillId="3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10" fillId="2" borderId="5" xfId="6" applyNumberFormat="1" applyFont="1" applyFill="1" applyBorder="1" applyAlignment="1">
      <alignment horizontal="center" vertical="center" wrapText="1"/>
    </xf>
    <xf numFmtId="0" fontId="15" fillId="2" borderId="5" xfId="6" applyNumberFormat="1" applyFont="1" applyFill="1" applyBorder="1" applyAlignment="1">
      <alignment horizontal="left" vertical="center" wrapText="1"/>
    </xf>
    <xf numFmtId="4" fontId="15" fillId="2" borderId="1" xfId="7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5" fillId="2" borderId="5" xfId="6" applyNumberFormat="1" applyFont="1" applyFill="1" applyBorder="1" applyAlignment="1">
      <alignment horizontal="center" vertical="center" wrapText="1"/>
    </xf>
    <xf numFmtId="0" fontId="10" fillId="2" borderId="5" xfId="6" applyNumberFormat="1" applyFont="1" applyFill="1" applyBorder="1" applyAlignment="1">
      <alignment horizontal="left" vertical="center" wrapText="1"/>
    </xf>
    <xf numFmtId="4" fontId="10" fillId="2" borderId="1" xfId="7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1" fillId="0" borderId="0" xfId="2" applyFont="1" applyFill="1" applyBorder="1" applyAlignment="1">
      <alignment horizontal="center" wrapText="1"/>
    </xf>
    <xf numFmtId="0" fontId="15" fillId="0" borderId="0" xfId="2" applyFont="1" applyFill="1" applyBorder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wrapText="1"/>
    </xf>
    <xf numFmtId="0" fontId="10" fillId="0" borderId="1" xfId="3" quotePrefix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2" borderId="1" xfId="4" quotePrefix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3" xfId="4" quotePrefix="1" applyFont="1" applyFill="1" applyBorder="1" applyAlignment="1">
      <alignment horizontal="center" vertical="center" wrapText="1"/>
    </xf>
    <xf numFmtId="0" fontId="10" fillId="2" borderId="4" xfId="4" quotePrefix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1">
    <cellStyle name="S0" xfId="2" xr:uid="{00000000-0005-0000-0000-000000000000}"/>
    <cellStyle name="S12" xfId="4" xr:uid="{00000000-0005-0000-0000-000001000000}"/>
    <cellStyle name="S14" xfId="3" xr:uid="{00000000-0005-0000-0000-000002000000}"/>
    <cellStyle name="S16" xfId="5" xr:uid="{00000000-0005-0000-0000-000003000000}"/>
    <cellStyle name="S17" xfId="6" xr:uid="{00000000-0005-0000-0000-000004000000}"/>
    <cellStyle name="S18" xfId="7" xr:uid="{00000000-0005-0000-0000-000005000000}"/>
    <cellStyle name="S22" xfId="8" xr:uid="{00000000-0005-0000-0000-000006000000}"/>
    <cellStyle name="Обычный" xfId="0" builtinId="0"/>
    <cellStyle name="Обычный 2" xfId="9" xr:uid="{00000000-0005-0000-0000-000008000000}"/>
    <cellStyle name="Обычный 2 2" xfId="1" xr:uid="{00000000-0005-0000-0000-000009000000}"/>
    <cellStyle name="Обычный 3" xfId="10" xr:uid="{00000000-0005-0000-0000-00000A000000}"/>
  </cellStyles>
  <dxfs count="0"/>
  <tableStyles count="0" defaultTableStyle="TableStyleMedium9" defaultPivotStyle="PivotStyleLight16"/>
  <colors>
    <mruColors>
      <color rgb="FF8BF729"/>
      <color rgb="FFCCFFCC"/>
      <color rgb="FF99FF33"/>
      <color rgb="FFA4FEFE"/>
      <color rgb="FFFFCCCC"/>
      <color rgb="FFCCFF33"/>
      <color rgb="FF99FFCC"/>
      <color rgb="FF99FF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7;%202%20&#1087;&#1086;&#1076;&#1098;&#1077;&#1084;&#1072;%20&#1089;%20&#1088;&#1077;&#1079;&#1077;&#1088;&#1074;&#1091;&#1072;&#1088;&#1086;&#1084;%20&#1080;%20&#1093;&#1083;&#1086;&#1088;&#1072;&#1090;&#1086;&#1088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НС с резервуаром  (2)"/>
    </sheetNames>
    <sheetDataSet>
      <sheetData sheetId="0">
        <row r="44">
          <cell r="E44">
            <v>4900.5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H17"/>
  <sheetViews>
    <sheetView tabSelected="1" view="pageBreakPreview" zoomScaleNormal="100" zoomScaleSheetLayoutView="100" workbookViewId="0">
      <selection activeCell="A3" sqref="A3:E3"/>
    </sheetView>
  </sheetViews>
  <sheetFormatPr defaultRowHeight="15" outlineLevelCol="1" x14ac:dyDescent="0.25"/>
  <cols>
    <col min="1" max="1" width="8.42578125" style="2" customWidth="1"/>
    <col min="2" max="2" width="53.28515625" style="2" customWidth="1"/>
    <col min="3" max="3" width="13.140625" style="2" customWidth="1"/>
    <col min="4" max="4" width="11.7109375" style="2" customWidth="1"/>
    <col min="5" max="5" width="24.42578125" style="9" customWidth="1"/>
    <col min="6" max="6" width="9.140625" style="2" hidden="1" customWidth="1" outlineLevel="1"/>
    <col min="7" max="7" width="9.140625" style="2" hidden="1" customWidth="1" outlineLevel="1" collapsed="1"/>
    <col min="8" max="15" width="9.140625" style="2" hidden="1" customWidth="1" outlineLevel="1"/>
    <col min="16" max="16" width="36" style="2" hidden="1" customWidth="1" outlineLevel="1"/>
    <col min="17" max="17" width="17.85546875" style="2" hidden="1" customWidth="1" outlineLevel="1"/>
    <col min="18" max="20" width="9.140625" style="2" hidden="1" customWidth="1" outlineLevel="1"/>
    <col min="21" max="21" width="25.7109375" style="2" hidden="1" customWidth="1" collapsed="1"/>
    <col min="22" max="22" width="14.140625" style="2" hidden="1" customWidth="1"/>
    <col min="23" max="23" width="14.7109375" style="2" hidden="1" customWidth="1"/>
    <col min="24" max="24" width="19.28515625" style="2" hidden="1" customWidth="1"/>
    <col min="25" max="25" width="9.140625" style="2" hidden="1" customWidth="1"/>
    <col min="26" max="26" width="14" style="26" hidden="1" customWidth="1"/>
    <col min="27" max="27" width="9.140625" style="2" hidden="1" customWidth="1"/>
    <col min="28" max="29" width="9.140625" style="2"/>
    <col min="30" max="30" width="16.7109375" style="2" customWidth="1"/>
    <col min="31" max="31" width="9.140625" style="2"/>
    <col min="32" max="32" width="10.42578125" style="2" bestFit="1" customWidth="1"/>
    <col min="33" max="221" width="9.140625" style="2"/>
    <col min="222" max="222" width="8.42578125" style="2" customWidth="1"/>
    <col min="223" max="223" width="63.5703125" style="2" customWidth="1"/>
    <col min="224" max="224" width="24.42578125" style="2" customWidth="1"/>
    <col min="225" max="225" width="15" style="2" customWidth="1"/>
    <col min="226" max="227" width="11" style="2" bestFit="1" customWidth="1"/>
    <col min="228" max="228" width="9.140625" style="2"/>
    <col min="229" max="229" width="10" style="2" bestFit="1" customWidth="1"/>
    <col min="230" max="477" width="9.140625" style="2"/>
    <col min="478" max="478" width="8.42578125" style="2" customWidth="1"/>
    <col min="479" max="479" width="63.5703125" style="2" customWidth="1"/>
    <col min="480" max="480" width="24.42578125" style="2" customWidth="1"/>
    <col min="481" max="481" width="15" style="2" customWidth="1"/>
    <col min="482" max="483" width="11" style="2" bestFit="1" customWidth="1"/>
    <col min="484" max="484" width="9.140625" style="2"/>
    <col min="485" max="485" width="10" style="2" bestFit="1" customWidth="1"/>
    <col min="486" max="733" width="9.140625" style="2"/>
    <col min="734" max="734" width="8.42578125" style="2" customWidth="1"/>
    <col min="735" max="735" width="63.5703125" style="2" customWidth="1"/>
    <col min="736" max="736" width="24.42578125" style="2" customWidth="1"/>
    <col min="737" max="737" width="15" style="2" customWidth="1"/>
    <col min="738" max="739" width="11" style="2" bestFit="1" customWidth="1"/>
    <col min="740" max="740" width="9.140625" style="2"/>
    <col min="741" max="741" width="10" style="2" bestFit="1" customWidth="1"/>
    <col min="742" max="989" width="9.140625" style="2"/>
    <col min="990" max="990" width="8.42578125" style="2" customWidth="1"/>
    <col min="991" max="991" width="63.5703125" style="2" customWidth="1"/>
    <col min="992" max="992" width="24.42578125" style="2" customWidth="1"/>
    <col min="993" max="993" width="15" style="2" customWidth="1"/>
    <col min="994" max="995" width="11" style="2" bestFit="1" customWidth="1"/>
    <col min="996" max="996" width="9.140625" style="2"/>
    <col min="997" max="997" width="10" style="2" bestFit="1" customWidth="1"/>
    <col min="998" max="1245" width="9.140625" style="2"/>
    <col min="1246" max="1246" width="8.42578125" style="2" customWidth="1"/>
    <col min="1247" max="1247" width="63.5703125" style="2" customWidth="1"/>
    <col min="1248" max="1248" width="24.42578125" style="2" customWidth="1"/>
    <col min="1249" max="1249" width="15" style="2" customWidth="1"/>
    <col min="1250" max="1251" width="11" style="2" bestFit="1" customWidth="1"/>
    <col min="1252" max="1252" width="9.140625" style="2"/>
    <col min="1253" max="1253" width="10" style="2" bestFit="1" customWidth="1"/>
    <col min="1254" max="1501" width="9.140625" style="2"/>
    <col min="1502" max="1502" width="8.42578125" style="2" customWidth="1"/>
    <col min="1503" max="1503" width="63.5703125" style="2" customWidth="1"/>
    <col min="1504" max="1504" width="24.42578125" style="2" customWidth="1"/>
    <col min="1505" max="1505" width="15" style="2" customWidth="1"/>
    <col min="1506" max="1507" width="11" style="2" bestFit="1" customWidth="1"/>
    <col min="1508" max="1508" width="9.140625" style="2"/>
    <col min="1509" max="1509" width="10" style="2" bestFit="1" customWidth="1"/>
    <col min="1510" max="1757" width="9.140625" style="2"/>
    <col min="1758" max="1758" width="8.42578125" style="2" customWidth="1"/>
    <col min="1759" max="1759" width="63.5703125" style="2" customWidth="1"/>
    <col min="1760" max="1760" width="24.42578125" style="2" customWidth="1"/>
    <col min="1761" max="1761" width="15" style="2" customWidth="1"/>
    <col min="1762" max="1763" width="11" style="2" bestFit="1" customWidth="1"/>
    <col min="1764" max="1764" width="9.140625" style="2"/>
    <col min="1765" max="1765" width="10" style="2" bestFit="1" customWidth="1"/>
    <col min="1766" max="2013" width="9.140625" style="2"/>
    <col min="2014" max="2014" width="8.42578125" style="2" customWidth="1"/>
    <col min="2015" max="2015" width="63.5703125" style="2" customWidth="1"/>
    <col min="2016" max="2016" width="24.42578125" style="2" customWidth="1"/>
    <col min="2017" max="2017" width="15" style="2" customWidth="1"/>
    <col min="2018" max="2019" width="11" style="2" bestFit="1" customWidth="1"/>
    <col min="2020" max="2020" width="9.140625" style="2"/>
    <col min="2021" max="2021" width="10" style="2" bestFit="1" customWidth="1"/>
    <col min="2022" max="2269" width="9.140625" style="2"/>
    <col min="2270" max="2270" width="8.42578125" style="2" customWidth="1"/>
    <col min="2271" max="2271" width="63.5703125" style="2" customWidth="1"/>
    <col min="2272" max="2272" width="24.42578125" style="2" customWidth="1"/>
    <col min="2273" max="2273" width="15" style="2" customWidth="1"/>
    <col min="2274" max="2275" width="11" style="2" bestFit="1" customWidth="1"/>
    <col min="2276" max="2276" width="9.140625" style="2"/>
    <col min="2277" max="2277" width="10" style="2" bestFit="1" customWidth="1"/>
    <col min="2278" max="2525" width="9.140625" style="2"/>
    <col min="2526" max="2526" width="8.42578125" style="2" customWidth="1"/>
    <col min="2527" max="2527" width="63.5703125" style="2" customWidth="1"/>
    <col min="2528" max="2528" width="24.42578125" style="2" customWidth="1"/>
    <col min="2529" max="2529" width="15" style="2" customWidth="1"/>
    <col min="2530" max="2531" width="11" style="2" bestFit="1" customWidth="1"/>
    <col min="2532" max="2532" width="9.140625" style="2"/>
    <col min="2533" max="2533" width="10" style="2" bestFit="1" customWidth="1"/>
    <col min="2534" max="2781" width="9.140625" style="2"/>
    <col min="2782" max="2782" width="8.42578125" style="2" customWidth="1"/>
    <col min="2783" max="2783" width="63.5703125" style="2" customWidth="1"/>
    <col min="2784" max="2784" width="24.42578125" style="2" customWidth="1"/>
    <col min="2785" max="2785" width="15" style="2" customWidth="1"/>
    <col min="2786" max="2787" width="11" style="2" bestFit="1" customWidth="1"/>
    <col min="2788" max="2788" width="9.140625" style="2"/>
    <col min="2789" max="2789" width="10" style="2" bestFit="1" customWidth="1"/>
    <col min="2790" max="3037" width="9.140625" style="2"/>
    <col min="3038" max="3038" width="8.42578125" style="2" customWidth="1"/>
    <col min="3039" max="3039" width="63.5703125" style="2" customWidth="1"/>
    <col min="3040" max="3040" width="24.42578125" style="2" customWidth="1"/>
    <col min="3041" max="3041" width="15" style="2" customWidth="1"/>
    <col min="3042" max="3043" width="11" style="2" bestFit="1" customWidth="1"/>
    <col min="3044" max="3044" width="9.140625" style="2"/>
    <col min="3045" max="3045" width="10" style="2" bestFit="1" customWidth="1"/>
    <col min="3046" max="3293" width="9.140625" style="2"/>
    <col min="3294" max="3294" width="8.42578125" style="2" customWidth="1"/>
    <col min="3295" max="3295" width="63.5703125" style="2" customWidth="1"/>
    <col min="3296" max="3296" width="24.42578125" style="2" customWidth="1"/>
    <col min="3297" max="3297" width="15" style="2" customWidth="1"/>
    <col min="3298" max="3299" width="11" style="2" bestFit="1" customWidth="1"/>
    <col min="3300" max="3300" width="9.140625" style="2"/>
    <col min="3301" max="3301" width="10" style="2" bestFit="1" customWidth="1"/>
    <col min="3302" max="3549" width="9.140625" style="2"/>
    <col min="3550" max="3550" width="8.42578125" style="2" customWidth="1"/>
    <col min="3551" max="3551" width="63.5703125" style="2" customWidth="1"/>
    <col min="3552" max="3552" width="24.42578125" style="2" customWidth="1"/>
    <col min="3553" max="3553" width="15" style="2" customWidth="1"/>
    <col min="3554" max="3555" width="11" style="2" bestFit="1" customWidth="1"/>
    <col min="3556" max="3556" width="9.140625" style="2"/>
    <col min="3557" max="3557" width="10" style="2" bestFit="1" customWidth="1"/>
    <col min="3558" max="3805" width="9.140625" style="2"/>
    <col min="3806" max="3806" width="8.42578125" style="2" customWidth="1"/>
    <col min="3807" max="3807" width="63.5703125" style="2" customWidth="1"/>
    <col min="3808" max="3808" width="24.42578125" style="2" customWidth="1"/>
    <col min="3809" max="3809" width="15" style="2" customWidth="1"/>
    <col min="3810" max="3811" width="11" style="2" bestFit="1" customWidth="1"/>
    <col min="3812" max="3812" width="9.140625" style="2"/>
    <col min="3813" max="3813" width="10" style="2" bestFit="1" customWidth="1"/>
    <col min="3814" max="4061" width="9.140625" style="2"/>
    <col min="4062" max="4062" width="8.42578125" style="2" customWidth="1"/>
    <col min="4063" max="4063" width="63.5703125" style="2" customWidth="1"/>
    <col min="4064" max="4064" width="24.42578125" style="2" customWidth="1"/>
    <col min="4065" max="4065" width="15" style="2" customWidth="1"/>
    <col min="4066" max="4067" width="11" style="2" bestFit="1" customWidth="1"/>
    <col min="4068" max="4068" width="9.140625" style="2"/>
    <col min="4069" max="4069" width="10" style="2" bestFit="1" customWidth="1"/>
    <col min="4070" max="4317" width="9.140625" style="2"/>
    <col min="4318" max="4318" width="8.42578125" style="2" customWidth="1"/>
    <col min="4319" max="4319" width="63.5703125" style="2" customWidth="1"/>
    <col min="4320" max="4320" width="24.42578125" style="2" customWidth="1"/>
    <col min="4321" max="4321" width="15" style="2" customWidth="1"/>
    <col min="4322" max="4323" width="11" style="2" bestFit="1" customWidth="1"/>
    <col min="4324" max="4324" width="9.140625" style="2"/>
    <col min="4325" max="4325" width="10" style="2" bestFit="1" customWidth="1"/>
    <col min="4326" max="4573" width="9.140625" style="2"/>
    <col min="4574" max="4574" width="8.42578125" style="2" customWidth="1"/>
    <col min="4575" max="4575" width="63.5703125" style="2" customWidth="1"/>
    <col min="4576" max="4576" width="24.42578125" style="2" customWidth="1"/>
    <col min="4577" max="4577" width="15" style="2" customWidth="1"/>
    <col min="4578" max="4579" width="11" style="2" bestFit="1" customWidth="1"/>
    <col min="4580" max="4580" width="9.140625" style="2"/>
    <col min="4581" max="4581" width="10" style="2" bestFit="1" customWidth="1"/>
    <col min="4582" max="4829" width="9.140625" style="2"/>
    <col min="4830" max="4830" width="8.42578125" style="2" customWidth="1"/>
    <col min="4831" max="4831" width="63.5703125" style="2" customWidth="1"/>
    <col min="4832" max="4832" width="24.42578125" style="2" customWidth="1"/>
    <col min="4833" max="4833" width="15" style="2" customWidth="1"/>
    <col min="4834" max="4835" width="11" style="2" bestFit="1" customWidth="1"/>
    <col min="4836" max="4836" width="9.140625" style="2"/>
    <col min="4837" max="4837" width="10" style="2" bestFit="1" customWidth="1"/>
    <col min="4838" max="5085" width="9.140625" style="2"/>
    <col min="5086" max="5086" width="8.42578125" style="2" customWidth="1"/>
    <col min="5087" max="5087" width="63.5703125" style="2" customWidth="1"/>
    <col min="5088" max="5088" width="24.42578125" style="2" customWidth="1"/>
    <col min="5089" max="5089" width="15" style="2" customWidth="1"/>
    <col min="5090" max="5091" width="11" style="2" bestFit="1" customWidth="1"/>
    <col min="5092" max="5092" width="9.140625" style="2"/>
    <col min="5093" max="5093" width="10" style="2" bestFit="1" customWidth="1"/>
    <col min="5094" max="5341" width="9.140625" style="2"/>
    <col min="5342" max="5342" width="8.42578125" style="2" customWidth="1"/>
    <col min="5343" max="5343" width="63.5703125" style="2" customWidth="1"/>
    <col min="5344" max="5344" width="24.42578125" style="2" customWidth="1"/>
    <col min="5345" max="5345" width="15" style="2" customWidth="1"/>
    <col min="5346" max="5347" width="11" style="2" bestFit="1" customWidth="1"/>
    <col min="5348" max="5348" width="9.140625" style="2"/>
    <col min="5349" max="5349" width="10" style="2" bestFit="1" customWidth="1"/>
    <col min="5350" max="5597" width="9.140625" style="2"/>
    <col min="5598" max="5598" width="8.42578125" style="2" customWidth="1"/>
    <col min="5599" max="5599" width="63.5703125" style="2" customWidth="1"/>
    <col min="5600" max="5600" width="24.42578125" style="2" customWidth="1"/>
    <col min="5601" max="5601" width="15" style="2" customWidth="1"/>
    <col min="5602" max="5603" width="11" style="2" bestFit="1" customWidth="1"/>
    <col min="5604" max="5604" width="9.140625" style="2"/>
    <col min="5605" max="5605" width="10" style="2" bestFit="1" customWidth="1"/>
    <col min="5606" max="5853" width="9.140625" style="2"/>
    <col min="5854" max="5854" width="8.42578125" style="2" customWidth="1"/>
    <col min="5855" max="5855" width="63.5703125" style="2" customWidth="1"/>
    <col min="5856" max="5856" width="24.42578125" style="2" customWidth="1"/>
    <col min="5857" max="5857" width="15" style="2" customWidth="1"/>
    <col min="5858" max="5859" width="11" style="2" bestFit="1" customWidth="1"/>
    <col min="5860" max="5860" width="9.140625" style="2"/>
    <col min="5861" max="5861" width="10" style="2" bestFit="1" customWidth="1"/>
    <col min="5862" max="6109" width="9.140625" style="2"/>
    <col min="6110" max="6110" width="8.42578125" style="2" customWidth="1"/>
    <col min="6111" max="6111" width="63.5703125" style="2" customWidth="1"/>
    <col min="6112" max="6112" width="24.42578125" style="2" customWidth="1"/>
    <col min="6113" max="6113" width="15" style="2" customWidth="1"/>
    <col min="6114" max="6115" width="11" style="2" bestFit="1" customWidth="1"/>
    <col min="6116" max="6116" width="9.140625" style="2"/>
    <col min="6117" max="6117" width="10" style="2" bestFit="1" customWidth="1"/>
    <col min="6118" max="6365" width="9.140625" style="2"/>
    <col min="6366" max="6366" width="8.42578125" style="2" customWidth="1"/>
    <col min="6367" max="6367" width="63.5703125" style="2" customWidth="1"/>
    <col min="6368" max="6368" width="24.42578125" style="2" customWidth="1"/>
    <col min="6369" max="6369" width="15" style="2" customWidth="1"/>
    <col min="6370" max="6371" width="11" style="2" bestFit="1" customWidth="1"/>
    <col min="6372" max="6372" width="9.140625" style="2"/>
    <col min="6373" max="6373" width="10" style="2" bestFit="1" customWidth="1"/>
    <col min="6374" max="6621" width="9.140625" style="2"/>
    <col min="6622" max="6622" width="8.42578125" style="2" customWidth="1"/>
    <col min="6623" max="6623" width="63.5703125" style="2" customWidth="1"/>
    <col min="6624" max="6624" width="24.42578125" style="2" customWidth="1"/>
    <col min="6625" max="6625" width="15" style="2" customWidth="1"/>
    <col min="6626" max="6627" width="11" style="2" bestFit="1" customWidth="1"/>
    <col min="6628" max="6628" width="9.140625" style="2"/>
    <col min="6629" max="6629" width="10" style="2" bestFit="1" customWidth="1"/>
    <col min="6630" max="6877" width="9.140625" style="2"/>
    <col min="6878" max="6878" width="8.42578125" style="2" customWidth="1"/>
    <col min="6879" max="6879" width="63.5703125" style="2" customWidth="1"/>
    <col min="6880" max="6880" width="24.42578125" style="2" customWidth="1"/>
    <col min="6881" max="6881" width="15" style="2" customWidth="1"/>
    <col min="6882" max="6883" width="11" style="2" bestFit="1" customWidth="1"/>
    <col min="6884" max="6884" width="9.140625" style="2"/>
    <col min="6885" max="6885" width="10" style="2" bestFit="1" customWidth="1"/>
    <col min="6886" max="7133" width="9.140625" style="2"/>
    <col min="7134" max="7134" width="8.42578125" style="2" customWidth="1"/>
    <col min="7135" max="7135" width="63.5703125" style="2" customWidth="1"/>
    <col min="7136" max="7136" width="24.42578125" style="2" customWidth="1"/>
    <col min="7137" max="7137" width="15" style="2" customWidth="1"/>
    <col min="7138" max="7139" width="11" style="2" bestFit="1" customWidth="1"/>
    <col min="7140" max="7140" width="9.140625" style="2"/>
    <col min="7141" max="7141" width="10" style="2" bestFit="1" customWidth="1"/>
    <col min="7142" max="7389" width="9.140625" style="2"/>
    <col min="7390" max="7390" width="8.42578125" style="2" customWidth="1"/>
    <col min="7391" max="7391" width="63.5703125" style="2" customWidth="1"/>
    <col min="7392" max="7392" width="24.42578125" style="2" customWidth="1"/>
    <col min="7393" max="7393" width="15" style="2" customWidth="1"/>
    <col min="7394" max="7395" width="11" style="2" bestFit="1" customWidth="1"/>
    <col min="7396" max="7396" width="9.140625" style="2"/>
    <col min="7397" max="7397" width="10" style="2" bestFit="1" customWidth="1"/>
    <col min="7398" max="7645" width="9.140625" style="2"/>
    <col min="7646" max="7646" width="8.42578125" style="2" customWidth="1"/>
    <col min="7647" max="7647" width="63.5703125" style="2" customWidth="1"/>
    <col min="7648" max="7648" width="24.42578125" style="2" customWidth="1"/>
    <col min="7649" max="7649" width="15" style="2" customWidth="1"/>
    <col min="7650" max="7651" width="11" style="2" bestFit="1" customWidth="1"/>
    <col min="7652" max="7652" width="9.140625" style="2"/>
    <col min="7653" max="7653" width="10" style="2" bestFit="1" customWidth="1"/>
    <col min="7654" max="7901" width="9.140625" style="2"/>
    <col min="7902" max="7902" width="8.42578125" style="2" customWidth="1"/>
    <col min="7903" max="7903" width="63.5703125" style="2" customWidth="1"/>
    <col min="7904" max="7904" width="24.42578125" style="2" customWidth="1"/>
    <col min="7905" max="7905" width="15" style="2" customWidth="1"/>
    <col min="7906" max="7907" width="11" style="2" bestFit="1" customWidth="1"/>
    <col min="7908" max="7908" width="9.140625" style="2"/>
    <col min="7909" max="7909" width="10" style="2" bestFit="1" customWidth="1"/>
    <col min="7910" max="8157" width="9.140625" style="2"/>
    <col min="8158" max="8158" width="8.42578125" style="2" customWidth="1"/>
    <col min="8159" max="8159" width="63.5703125" style="2" customWidth="1"/>
    <col min="8160" max="8160" width="24.42578125" style="2" customWidth="1"/>
    <col min="8161" max="8161" width="15" style="2" customWidth="1"/>
    <col min="8162" max="8163" width="11" style="2" bestFit="1" customWidth="1"/>
    <col min="8164" max="8164" width="9.140625" style="2"/>
    <col min="8165" max="8165" width="10" style="2" bestFit="1" customWidth="1"/>
    <col min="8166" max="8413" width="9.140625" style="2"/>
    <col min="8414" max="8414" width="8.42578125" style="2" customWidth="1"/>
    <col min="8415" max="8415" width="63.5703125" style="2" customWidth="1"/>
    <col min="8416" max="8416" width="24.42578125" style="2" customWidth="1"/>
    <col min="8417" max="8417" width="15" style="2" customWidth="1"/>
    <col min="8418" max="8419" width="11" style="2" bestFit="1" customWidth="1"/>
    <col min="8420" max="8420" width="9.140625" style="2"/>
    <col min="8421" max="8421" width="10" style="2" bestFit="1" customWidth="1"/>
    <col min="8422" max="8669" width="9.140625" style="2"/>
    <col min="8670" max="8670" width="8.42578125" style="2" customWidth="1"/>
    <col min="8671" max="8671" width="63.5703125" style="2" customWidth="1"/>
    <col min="8672" max="8672" width="24.42578125" style="2" customWidth="1"/>
    <col min="8673" max="8673" width="15" style="2" customWidth="1"/>
    <col min="8674" max="8675" width="11" style="2" bestFit="1" customWidth="1"/>
    <col min="8676" max="8676" width="9.140625" style="2"/>
    <col min="8677" max="8677" width="10" style="2" bestFit="1" customWidth="1"/>
    <col min="8678" max="8925" width="9.140625" style="2"/>
    <col min="8926" max="8926" width="8.42578125" style="2" customWidth="1"/>
    <col min="8927" max="8927" width="63.5703125" style="2" customWidth="1"/>
    <col min="8928" max="8928" width="24.42578125" style="2" customWidth="1"/>
    <col min="8929" max="8929" width="15" style="2" customWidth="1"/>
    <col min="8930" max="8931" width="11" style="2" bestFit="1" customWidth="1"/>
    <col min="8932" max="8932" width="9.140625" style="2"/>
    <col min="8933" max="8933" width="10" style="2" bestFit="1" customWidth="1"/>
    <col min="8934" max="9181" width="9.140625" style="2"/>
    <col min="9182" max="9182" width="8.42578125" style="2" customWidth="1"/>
    <col min="9183" max="9183" width="63.5703125" style="2" customWidth="1"/>
    <col min="9184" max="9184" width="24.42578125" style="2" customWidth="1"/>
    <col min="9185" max="9185" width="15" style="2" customWidth="1"/>
    <col min="9186" max="9187" width="11" style="2" bestFit="1" customWidth="1"/>
    <col min="9188" max="9188" width="9.140625" style="2"/>
    <col min="9189" max="9189" width="10" style="2" bestFit="1" customWidth="1"/>
    <col min="9190" max="9437" width="9.140625" style="2"/>
    <col min="9438" max="9438" width="8.42578125" style="2" customWidth="1"/>
    <col min="9439" max="9439" width="63.5703125" style="2" customWidth="1"/>
    <col min="9440" max="9440" width="24.42578125" style="2" customWidth="1"/>
    <col min="9441" max="9441" width="15" style="2" customWidth="1"/>
    <col min="9442" max="9443" width="11" style="2" bestFit="1" customWidth="1"/>
    <col min="9444" max="9444" width="9.140625" style="2"/>
    <col min="9445" max="9445" width="10" style="2" bestFit="1" customWidth="1"/>
    <col min="9446" max="9693" width="9.140625" style="2"/>
    <col min="9694" max="9694" width="8.42578125" style="2" customWidth="1"/>
    <col min="9695" max="9695" width="63.5703125" style="2" customWidth="1"/>
    <col min="9696" max="9696" width="24.42578125" style="2" customWidth="1"/>
    <col min="9697" max="9697" width="15" style="2" customWidth="1"/>
    <col min="9698" max="9699" width="11" style="2" bestFit="1" customWidth="1"/>
    <col min="9700" max="9700" width="9.140625" style="2"/>
    <col min="9701" max="9701" width="10" style="2" bestFit="1" customWidth="1"/>
    <col min="9702" max="9949" width="9.140625" style="2"/>
    <col min="9950" max="9950" width="8.42578125" style="2" customWidth="1"/>
    <col min="9951" max="9951" width="63.5703125" style="2" customWidth="1"/>
    <col min="9952" max="9952" width="24.42578125" style="2" customWidth="1"/>
    <col min="9953" max="9953" width="15" style="2" customWidth="1"/>
    <col min="9954" max="9955" width="11" style="2" bestFit="1" customWidth="1"/>
    <col min="9956" max="9956" width="9.140625" style="2"/>
    <col min="9957" max="9957" width="10" style="2" bestFit="1" customWidth="1"/>
    <col min="9958" max="10205" width="9.140625" style="2"/>
    <col min="10206" max="10206" width="8.42578125" style="2" customWidth="1"/>
    <col min="10207" max="10207" width="63.5703125" style="2" customWidth="1"/>
    <col min="10208" max="10208" width="24.42578125" style="2" customWidth="1"/>
    <col min="10209" max="10209" width="15" style="2" customWidth="1"/>
    <col min="10210" max="10211" width="11" style="2" bestFit="1" customWidth="1"/>
    <col min="10212" max="10212" width="9.140625" style="2"/>
    <col min="10213" max="10213" width="10" style="2" bestFit="1" customWidth="1"/>
    <col min="10214" max="10461" width="9.140625" style="2"/>
    <col min="10462" max="10462" width="8.42578125" style="2" customWidth="1"/>
    <col min="10463" max="10463" width="63.5703125" style="2" customWidth="1"/>
    <col min="10464" max="10464" width="24.42578125" style="2" customWidth="1"/>
    <col min="10465" max="10465" width="15" style="2" customWidth="1"/>
    <col min="10466" max="10467" width="11" style="2" bestFit="1" customWidth="1"/>
    <col min="10468" max="10468" width="9.140625" style="2"/>
    <col min="10469" max="10469" width="10" style="2" bestFit="1" customWidth="1"/>
    <col min="10470" max="10717" width="9.140625" style="2"/>
    <col min="10718" max="10718" width="8.42578125" style="2" customWidth="1"/>
    <col min="10719" max="10719" width="63.5703125" style="2" customWidth="1"/>
    <col min="10720" max="10720" width="24.42578125" style="2" customWidth="1"/>
    <col min="10721" max="10721" width="15" style="2" customWidth="1"/>
    <col min="10722" max="10723" width="11" style="2" bestFit="1" customWidth="1"/>
    <col min="10724" max="10724" width="9.140625" style="2"/>
    <col min="10725" max="10725" width="10" style="2" bestFit="1" customWidth="1"/>
    <col min="10726" max="10973" width="9.140625" style="2"/>
    <col min="10974" max="10974" width="8.42578125" style="2" customWidth="1"/>
    <col min="10975" max="10975" width="63.5703125" style="2" customWidth="1"/>
    <col min="10976" max="10976" width="24.42578125" style="2" customWidth="1"/>
    <col min="10977" max="10977" width="15" style="2" customWidth="1"/>
    <col min="10978" max="10979" width="11" style="2" bestFit="1" customWidth="1"/>
    <col min="10980" max="10980" width="9.140625" style="2"/>
    <col min="10981" max="10981" width="10" style="2" bestFit="1" customWidth="1"/>
    <col min="10982" max="11229" width="9.140625" style="2"/>
    <col min="11230" max="11230" width="8.42578125" style="2" customWidth="1"/>
    <col min="11231" max="11231" width="63.5703125" style="2" customWidth="1"/>
    <col min="11232" max="11232" width="24.42578125" style="2" customWidth="1"/>
    <col min="11233" max="11233" width="15" style="2" customWidth="1"/>
    <col min="11234" max="11235" width="11" style="2" bestFit="1" customWidth="1"/>
    <col min="11236" max="11236" width="9.140625" style="2"/>
    <col min="11237" max="11237" width="10" style="2" bestFit="1" customWidth="1"/>
    <col min="11238" max="11485" width="9.140625" style="2"/>
    <col min="11486" max="11486" width="8.42578125" style="2" customWidth="1"/>
    <col min="11487" max="11487" width="63.5703125" style="2" customWidth="1"/>
    <col min="11488" max="11488" width="24.42578125" style="2" customWidth="1"/>
    <col min="11489" max="11489" width="15" style="2" customWidth="1"/>
    <col min="11490" max="11491" width="11" style="2" bestFit="1" customWidth="1"/>
    <col min="11492" max="11492" width="9.140625" style="2"/>
    <col min="11493" max="11493" width="10" style="2" bestFit="1" customWidth="1"/>
    <col min="11494" max="11741" width="9.140625" style="2"/>
    <col min="11742" max="11742" width="8.42578125" style="2" customWidth="1"/>
    <col min="11743" max="11743" width="63.5703125" style="2" customWidth="1"/>
    <col min="11744" max="11744" width="24.42578125" style="2" customWidth="1"/>
    <col min="11745" max="11745" width="15" style="2" customWidth="1"/>
    <col min="11746" max="11747" width="11" style="2" bestFit="1" customWidth="1"/>
    <col min="11748" max="11748" width="9.140625" style="2"/>
    <col min="11749" max="11749" width="10" style="2" bestFit="1" customWidth="1"/>
    <col min="11750" max="11997" width="9.140625" style="2"/>
    <col min="11998" max="11998" width="8.42578125" style="2" customWidth="1"/>
    <col min="11999" max="11999" width="63.5703125" style="2" customWidth="1"/>
    <col min="12000" max="12000" width="24.42578125" style="2" customWidth="1"/>
    <col min="12001" max="12001" width="15" style="2" customWidth="1"/>
    <col min="12002" max="12003" width="11" style="2" bestFit="1" customWidth="1"/>
    <col min="12004" max="12004" width="9.140625" style="2"/>
    <col min="12005" max="12005" width="10" style="2" bestFit="1" customWidth="1"/>
    <col min="12006" max="12253" width="9.140625" style="2"/>
    <col min="12254" max="12254" width="8.42578125" style="2" customWidth="1"/>
    <col min="12255" max="12255" width="63.5703125" style="2" customWidth="1"/>
    <col min="12256" max="12256" width="24.42578125" style="2" customWidth="1"/>
    <col min="12257" max="12257" width="15" style="2" customWidth="1"/>
    <col min="12258" max="12259" width="11" style="2" bestFit="1" customWidth="1"/>
    <col min="12260" max="12260" width="9.140625" style="2"/>
    <col min="12261" max="12261" width="10" style="2" bestFit="1" customWidth="1"/>
    <col min="12262" max="12509" width="9.140625" style="2"/>
    <col min="12510" max="12510" width="8.42578125" style="2" customWidth="1"/>
    <col min="12511" max="12511" width="63.5703125" style="2" customWidth="1"/>
    <col min="12512" max="12512" width="24.42578125" style="2" customWidth="1"/>
    <col min="12513" max="12513" width="15" style="2" customWidth="1"/>
    <col min="12514" max="12515" width="11" style="2" bestFit="1" customWidth="1"/>
    <col min="12516" max="12516" width="9.140625" style="2"/>
    <col min="12517" max="12517" width="10" style="2" bestFit="1" customWidth="1"/>
    <col min="12518" max="12765" width="9.140625" style="2"/>
    <col min="12766" max="12766" width="8.42578125" style="2" customWidth="1"/>
    <col min="12767" max="12767" width="63.5703125" style="2" customWidth="1"/>
    <col min="12768" max="12768" width="24.42578125" style="2" customWidth="1"/>
    <col min="12769" max="12769" width="15" style="2" customWidth="1"/>
    <col min="12770" max="12771" width="11" style="2" bestFit="1" customWidth="1"/>
    <col min="12772" max="12772" width="9.140625" style="2"/>
    <col min="12773" max="12773" width="10" style="2" bestFit="1" customWidth="1"/>
    <col min="12774" max="13021" width="9.140625" style="2"/>
    <col min="13022" max="13022" width="8.42578125" style="2" customWidth="1"/>
    <col min="13023" max="13023" width="63.5703125" style="2" customWidth="1"/>
    <col min="13024" max="13024" width="24.42578125" style="2" customWidth="1"/>
    <col min="13025" max="13025" width="15" style="2" customWidth="1"/>
    <col min="13026" max="13027" width="11" style="2" bestFit="1" customWidth="1"/>
    <col min="13028" max="13028" width="9.140625" style="2"/>
    <col min="13029" max="13029" width="10" style="2" bestFit="1" customWidth="1"/>
    <col min="13030" max="13277" width="9.140625" style="2"/>
    <col min="13278" max="13278" width="8.42578125" style="2" customWidth="1"/>
    <col min="13279" max="13279" width="63.5703125" style="2" customWidth="1"/>
    <col min="13280" max="13280" width="24.42578125" style="2" customWidth="1"/>
    <col min="13281" max="13281" width="15" style="2" customWidth="1"/>
    <col min="13282" max="13283" width="11" style="2" bestFit="1" customWidth="1"/>
    <col min="13284" max="13284" width="9.140625" style="2"/>
    <col min="13285" max="13285" width="10" style="2" bestFit="1" customWidth="1"/>
    <col min="13286" max="13533" width="9.140625" style="2"/>
    <col min="13534" max="13534" width="8.42578125" style="2" customWidth="1"/>
    <col min="13535" max="13535" width="63.5703125" style="2" customWidth="1"/>
    <col min="13536" max="13536" width="24.42578125" style="2" customWidth="1"/>
    <col min="13537" max="13537" width="15" style="2" customWidth="1"/>
    <col min="13538" max="13539" width="11" style="2" bestFit="1" customWidth="1"/>
    <col min="13540" max="13540" width="9.140625" style="2"/>
    <col min="13541" max="13541" width="10" style="2" bestFit="1" customWidth="1"/>
    <col min="13542" max="13789" width="9.140625" style="2"/>
    <col min="13790" max="13790" width="8.42578125" style="2" customWidth="1"/>
    <col min="13791" max="13791" width="63.5703125" style="2" customWidth="1"/>
    <col min="13792" max="13792" width="24.42578125" style="2" customWidth="1"/>
    <col min="13793" max="13793" width="15" style="2" customWidth="1"/>
    <col min="13794" max="13795" width="11" style="2" bestFit="1" customWidth="1"/>
    <col min="13796" max="13796" width="9.140625" style="2"/>
    <col min="13797" max="13797" width="10" style="2" bestFit="1" customWidth="1"/>
    <col min="13798" max="14045" width="9.140625" style="2"/>
    <col min="14046" max="14046" width="8.42578125" style="2" customWidth="1"/>
    <col min="14047" max="14047" width="63.5703125" style="2" customWidth="1"/>
    <col min="14048" max="14048" width="24.42578125" style="2" customWidth="1"/>
    <col min="14049" max="14049" width="15" style="2" customWidth="1"/>
    <col min="14050" max="14051" width="11" style="2" bestFit="1" customWidth="1"/>
    <col min="14052" max="14052" width="9.140625" style="2"/>
    <col min="14053" max="14053" width="10" style="2" bestFit="1" customWidth="1"/>
    <col min="14054" max="14301" width="9.140625" style="2"/>
    <col min="14302" max="14302" width="8.42578125" style="2" customWidth="1"/>
    <col min="14303" max="14303" width="63.5703125" style="2" customWidth="1"/>
    <col min="14304" max="14304" width="24.42578125" style="2" customWidth="1"/>
    <col min="14305" max="14305" width="15" style="2" customWidth="1"/>
    <col min="14306" max="14307" width="11" style="2" bestFit="1" customWidth="1"/>
    <col min="14308" max="14308" width="9.140625" style="2"/>
    <col min="14309" max="14309" width="10" style="2" bestFit="1" customWidth="1"/>
    <col min="14310" max="14557" width="9.140625" style="2"/>
    <col min="14558" max="14558" width="8.42578125" style="2" customWidth="1"/>
    <col min="14559" max="14559" width="63.5703125" style="2" customWidth="1"/>
    <col min="14560" max="14560" width="24.42578125" style="2" customWidth="1"/>
    <col min="14561" max="14561" width="15" style="2" customWidth="1"/>
    <col min="14562" max="14563" width="11" style="2" bestFit="1" customWidth="1"/>
    <col min="14564" max="14564" width="9.140625" style="2"/>
    <col min="14565" max="14565" width="10" style="2" bestFit="1" customWidth="1"/>
    <col min="14566" max="14813" width="9.140625" style="2"/>
    <col min="14814" max="14814" width="8.42578125" style="2" customWidth="1"/>
    <col min="14815" max="14815" width="63.5703125" style="2" customWidth="1"/>
    <col min="14816" max="14816" width="24.42578125" style="2" customWidth="1"/>
    <col min="14817" max="14817" width="15" style="2" customWidth="1"/>
    <col min="14818" max="14819" width="11" style="2" bestFit="1" customWidth="1"/>
    <col min="14820" max="14820" width="9.140625" style="2"/>
    <col min="14821" max="14821" width="10" style="2" bestFit="1" customWidth="1"/>
    <col min="14822" max="15069" width="9.140625" style="2"/>
    <col min="15070" max="15070" width="8.42578125" style="2" customWidth="1"/>
    <col min="15071" max="15071" width="63.5703125" style="2" customWidth="1"/>
    <col min="15072" max="15072" width="24.42578125" style="2" customWidth="1"/>
    <col min="15073" max="15073" width="15" style="2" customWidth="1"/>
    <col min="15074" max="15075" width="11" style="2" bestFit="1" customWidth="1"/>
    <col min="15076" max="15076" width="9.140625" style="2"/>
    <col min="15077" max="15077" width="10" style="2" bestFit="1" customWidth="1"/>
    <col min="15078" max="15325" width="9.140625" style="2"/>
    <col min="15326" max="15326" width="8.42578125" style="2" customWidth="1"/>
    <col min="15327" max="15327" width="63.5703125" style="2" customWidth="1"/>
    <col min="15328" max="15328" width="24.42578125" style="2" customWidth="1"/>
    <col min="15329" max="15329" width="15" style="2" customWidth="1"/>
    <col min="15330" max="15331" width="11" style="2" bestFit="1" customWidth="1"/>
    <col min="15332" max="15332" width="9.140625" style="2"/>
    <col min="15333" max="15333" width="10" style="2" bestFit="1" customWidth="1"/>
    <col min="15334" max="15581" width="9.140625" style="2"/>
    <col min="15582" max="15582" width="8.42578125" style="2" customWidth="1"/>
    <col min="15583" max="15583" width="63.5703125" style="2" customWidth="1"/>
    <col min="15584" max="15584" width="24.42578125" style="2" customWidth="1"/>
    <col min="15585" max="15585" width="15" style="2" customWidth="1"/>
    <col min="15586" max="15587" width="11" style="2" bestFit="1" customWidth="1"/>
    <col min="15588" max="15588" width="9.140625" style="2"/>
    <col min="15589" max="15589" width="10" style="2" bestFit="1" customWidth="1"/>
    <col min="15590" max="15837" width="9.140625" style="2"/>
    <col min="15838" max="15838" width="8.42578125" style="2" customWidth="1"/>
    <col min="15839" max="15839" width="63.5703125" style="2" customWidth="1"/>
    <col min="15840" max="15840" width="24.42578125" style="2" customWidth="1"/>
    <col min="15841" max="15841" width="15" style="2" customWidth="1"/>
    <col min="15842" max="15843" width="11" style="2" bestFit="1" customWidth="1"/>
    <col min="15844" max="15844" width="9.140625" style="2"/>
    <col min="15845" max="15845" width="10" style="2" bestFit="1" customWidth="1"/>
    <col min="15846" max="16093" width="9.140625" style="2"/>
    <col min="16094" max="16094" width="8.42578125" style="2" customWidth="1"/>
    <col min="16095" max="16095" width="63.5703125" style="2" customWidth="1"/>
    <col min="16096" max="16096" width="24.42578125" style="2" customWidth="1"/>
    <col min="16097" max="16097" width="15" style="2" customWidth="1"/>
    <col min="16098" max="16099" width="11" style="2" bestFit="1" customWidth="1"/>
    <col min="16100" max="16100" width="9.140625" style="2"/>
    <col min="16101" max="16101" width="10" style="2" bestFit="1" customWidth="1"/>
    <col min="16102" max="16384" width="9.140625" style="2"/>
  </cols>
  <sheetData>
    <row r="1" spans="1:216" ht="18.75" customHeight="1" x14ac:dyDescent="0.3">
      <c r="A1" s="47" t="s">
        <v>23</v>
      </c>
      <c r="B1" s="47"/>
      <c r="C1" s="47"/>
      <c r="D1" s="47"/>
      <c r="E1" s="47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</row>
    <row r="2" spans="1:216" ht="18.75" customHeight="1" x14ac:dyDescent="0.3">
      <c r="A2" s="48"/>
      <c r="B2" s="48"/>
      <c r="C2" s="48"/>
      <c r="D2" s="48"/>
      <c r="E2" s="48"/>
      <c r="F2" s="8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</row>
    <row r="3" spans="1:216" ht="59.25" customHeight="1" x14ac:dyDescent="0.25">
      <c r="A3" s="49" t="s">
        <v>25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9" t="s">
        <v>13</v>
      </c>
      <c r="Q3" s="28"/>
      <c r="R3" s="1"/>
      <c r="S3" s="1"/>
      <c r="T3" s="1"/>
      <c r="U3" s="20" t="s">
        <v>14</v>
      </c>
      <c r="V3" s="1"/>
      <c r="W3" s="1"/>
      <c r="X3" s="1"/>
      <c r="Y3" s="1"/>
      <c r="Z3" s="1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</row>
    <row r="4" spans="1:216" ht="50.25" customHeight="1" x14ac:dyDescent="0.25">
      <c r="A4" s="51" t="s">
        <v>0</v>
      </c>
      <c r="B4" s="53" t="s">
        <v>1</v>
      </c>
      <c r="C4" s="55" t="s">
        <v>3</v>
      </c>
      <c r="D4" s="55" t="s">
        <v>4</v>
      </c>
      <c r="E4" s="57" t="s">
        <v>2</v>
      </c>
      <c r="F4" s="9"/>
      <c r="G4" s="9"/>
      <c r="H4" s="10" t="s">
        <v>7</v>
      </c>
      <c r="I4" s="39"/>
      <c r="J4" s="39"/>
      <c r="K4" s="39" t="e">
        <f>#REF!/#REF!</f>
        <v>#REF!</v>
      </c>
      <c r="L4" s="39" t="e">
        <f>#REF!/#REF!</f>
        <v>#REF!</v>
      </c>
      <c r="M4" s="39"/>
      <c r="N4" s="10" t="s">
        <v>8</v>
      </c>
      <c r="O4" s="10" t="s">
        <v>9</v>
      </c>
      <c r="P4" s="16" t="s">
        <v>10</v>
      </c>
      <c r="Q4" s="16"/>
      <c r="R4" s="44" t="s">
        <v>11</v>
      </c>
      <c r="S4" s="44" t="s">
        <v>12</v>
      </c>
      <c r="T4" s="44"/>
      <c r="U4" s="21" t="s">
        <v>15</v>
      </c>
      <c r="V4" s="21" t="s">
        <v>11</v>
      </c>
      <c r="W4" s="21" t="s">
        <v>12</v>
      </c>
      <c r="X4" s="22" t="s">
        <v>10</v>
      </c>
      <c r="Y4" s="1"/>
      <c r="Z4" s="2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</row>
    <row r="5" spans="1:216" ht="8.25" customHeight="1" x14ac:dyDescent="0.25">
      <c r="A5" s="52"/>
      <c r="B5" s="54"/>
      <c r="C5" s="56"/>
      <c r="D5" s="56"/>
      <c r="E5" s="58"/>
      <c r="F5" s="9"/>
      <c r="G5" s="9"/>
      <c r="H5" s="11">
        <f>SUM(H12:H12)</f>
        <v>0</v>
      </c>
      <c r="I5" s="12"/>
      <c r="J5" s="12"/>
      <c r="K5" s="12"/>
      <c r="L5" s="12"/>
      <c r="M5" s="12"/>
      <c r="N5" s="11">
        <f>SUM(N12:N12)</f>
        <v>0</v>
      </c>
      <c r="O5" s="11">
        <f>SUM(O12:O12)</f>
        <v>0</v>
      </c>
      <c r="P5" s="17"/>
      <c r="Q5" s="17"/>
      <c r="R5" s="44"/>
      <c r="S5" s="44"/>
      <c r="T5" s="44"/>
      <c r="U5" s="21"/>
      <c r="V5" s="21"/>
      <c r="W5" s="21"/>
      <c r="X5" s="1"/>
      <c r="Y5" s="1"/>
      <c r="Z5" s="2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</row>
    <row r="6" spans="1:216" ht="15.75" x14ac:dyDescent="0.25">
      <c r="A6" s="3">
        <v>1</v>
      </c>
      <c r="B6" s="13">
        <v>2</v>
      </c>
      <c r="C6" s="13">
        <v>3</v>
      </c>
      <c r="D6" s="13">
        <v>4</v>
      </c>
      <c r="E6" s="14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17"/>
      <c r="Q6" s="17"/>
      <c r="R6" s="39"/>
      <c r="S6" s="39"/>
      <c r="T6" s="39"/>
      <c r="U6" s="21"/>
      <c r="V6" s="21"/>
      <c r="W6" s="21"/>
      <c r="X6" s="1"/>
      <c r="Y6" s="1"/>
      <c r="Z6" s="2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</row>
    <row r="7" spans="1:216" ht="15.75" x14ac:dyDescent="0.25">
      <c r="A7" s="4"/>
      <c r="B7" s="40" t="s">
        <v>22</v>
      </c>
      <c r="C7" s="13"/>
      <c r="D7" s="13"/>
      <c r="E7" s="14"/>
      <c r="F7" s="9"/>
      <c r="G7" s="9"/>
      <c r="H7" s="9"/>
      <c r="I7" s="9"/>
      <c r="J7" s="9"/>
      <c r="K7" s="9"/>
      <c r="L7" s="9"/>
      <c r="M7" s="9"/>
      <c r="N7" s="9"/>
      <c r="O7" s="9"/>
      <c r="P7" s="17"/>
      <c r="Q7" s="17"/>
      <c r="R7" s="39"/>
      <c r="S7" s="39"/>
      <c r="T7" s="39"/>
      <c r="U7" s="21"/>
      <c r="V7" s="21"/>
      <c r="W7" s="21"/>
      <c r="X7" s="1"/>
      <c r="Y7" s="1"/>
      <c r="Z7" s="2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</row>
    <row r="8" spans="1:216" ht="15.75" x14ac:dyDescent="0.25">
      <c r="A8" s="4">
        <v>1</v>
      </c>
      <c r="B8" s="41" t="s">
        <v>20</v>
      </c>
      <c r="C8" s="13" t="s">
        <v>5</v>
      </c>
      <c r="D8" s="13">
        <v>1</v>
      </c>
      <c r="E8" s="42">
        <f>2263.96</f>
        <v>2263.96</v>
      </c>
      <c r="F8" s="9"/>
      <c r="G8" s="9"/>
      <c r="H8" s="9"/>
      <c r="I8" s="9"/>
      <c r="J8" s="9"/>
      <c r="K8" s="9"/>
      <c r="L8" s="9"/>
      <c r="M8" s="9"/>
      <c r="N8" s="9"/>
      <c r="O8" s="9"/>
      <c r="P8" s="17"/>
      <c r="Q8" s="17"/>
      <c r="R8" s="39"/>
      <c r="S8" s="39"/>
      <c r="T8" s="39"/>
      <c r="U8" s="21"/>
      <c r="V8" s="21"/>
      <c r="W8" s="21"/>
      <c r="X8" s="1"/>
      <c r="Y8" s="1"/>
      <c r="Z8" s="2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</row>
    <row r="9" spans="1:216" ht="15.75" x14ac:dyDescent="0.25">
      <c r="A9" s="4">
        <v>2</v>
      </c>
      <c r="B9" s="41" t="s">
        <v>21</v>
      </c>
      <c r="C9" s="13" t="s">
        <v>5</v>
      </c>
      <c r="D9" s="13">
        <v>1</v>
      </c>
      <c r="E9" s="42">
        <f>4900.5-E8</f>
        <v>2636.54</v>
      </c>
      <c r="F9" s="9"/>
      <c r="G9" s="9"/>
      <c r="H9" s="9"/>
      <c r="I9" s="9"/>
      <c r="J9" s="9"/>
      <c r="K9" s="9"/>
      <c r="L9" s="9"/>
      <c r="M9" s="9"/>
      <c r="N9" s="9"/>
      <c r="O9" s="9"/>
      <c r="P9" s="17"/>
      <c r="Q9" s="17"/>
      <c r="R9" s="39"/>
      <c r="S9" s="39"/>
      <c r="T9" s="39"/>
      <c r="U9" s="21"/>
      <c r="V9" s="21"/>
      <c r="W9" s="21"/>
      <c r="X9" s="1"/>
      <c r="Y9" s="1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</row>
    <row r="10" spans="1:216" ht="15.75" x14ac:dyDescent="0.25">
      <c r="A10" s="4"/>
      <c r="B10" s="34" t="s">
        <v>16</v>
      </c>
      <c r="C10" s="13"/>
      <c r="D10" s="13"/>
      <c r="E10" s="42">
        <f>E8+E9</f>
        <v>4900.5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17"/>
      <c r="Q10" s="17"/>
      <c r="R10" s="39"/>
      <c r="S10" s="39"/>
      <c r="T10" s="39"/>
      <c r="U10" s="21"/>
      <c r="V10" s="21"/>
      <c r="W10" s="21"/>
      <c r="X10" s="1"/>
      <c r="Y10" s="1"/>
      <c r="Z10" s="27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</row>
    <row r="11" spans="1:216" ht="20.25" x14ac:dyDescent="0.3">
      <c r="A11" s="4"/>
      <c r="B11" s="32" t="s">
        <v>17</v>
      </c>
      <c r="C11" s="32"/>
      <c r="D11" s="32"/>
      <c r="E11" s="43">
        <f>E10*20%</f>
        <v>980.1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17"/>
      <c r="Q11" s="17"/>
      <c r="R11" s="39"/>
      <c r="S11" s="39"/>
      <c r="T11" s="39"/>
      <c r="U11" s="21"/>
      <c r="V11" s="21"/>
      <c r="W11" s="21"/>
      <c r="X11" s="1"/>
      <c r="Y11" s="1"/>
      <c r="Z11" s="2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</row>
    <row r="12" spans="1:216" ht="41.25" customHeight="1" x14ac:dyDescent="0.25">
      <c r="A12" s="4"/>
      <c r="B12" s="33" t="s">
        <v>18</v>
      </c>
      <c r="C12" s="33"/>
      <c r="D12" s="33"/>
      <c r="E12" s="38">
        <f>E11+E10</f>
        <v>5880.6</v>
      </c>
      <c r="F12" s="9"/>
      <c r="G12" s="9"/>
      <c r="H12" s="15"/>
      <c r="I12" s="39"/>
      <c r="J12" s="39"/>
      <c r="K12" s="39"/>
      <c r="L12" s="39"/>
      <c r="M12" s="39"/>
      <c r="N12" s="15"/>
      <c r="O12" s="15"/>
      <c r="P12" s="18"/>
      <c r="Q12" s="18"/>
      <c r="R12" s="39"/>
      <c r="S12" s="39"/>
      <c r="T12" s="39"/>
      <c r="U12" s="23"/>
      <c r="V12" s="23"/>
      <c r="W12" s="23"/>
      <c r="X12" s="24"/>
      <c r="Y12" s="1"/>
      <c r="Z12" s="27"/>
      <c r="AA12" s="1"/>
      <c r="AB12" s="1"/>
      <c r="AC12" s="1"/>
      <c r="AD12" s="29"/>
      <c r="AE12" s="1"/>
      <c r="AF12" s="29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</row>
    <row r="13" spans="1:216" ht="64.5" customHeight="1" x14ac:dyDescent="0.25">
      <c r="A13" s="45" t="s">
        <v>6</v>
      </c>
      <c r="B13" s="45"/>
      <c r="C13" s="45"/>
      <c r="D13" s="45"/>
      <c r="E13" s="45"/>
      <c r="F13" s="7"/>
      <c r="G13" s="6"/>
      <c r="H13" s="6"/>
      <c r="I13" s="6"/>
      <c r="J13" s="6"/>
      <c r="K13" s="6"/>
      <c r="L13" s="6"/>
      <c r="M13" s="6"/>
      <c r="N13" s="6"/>
      <c r="O13" s="6"/>
      <c r="P13" s="6" t="e">
        <f>#REF!*1.18</f>
        <v>#REF!</v>
      </c>
      <c r="Q13" s="6"/>
      <c r="R13" s="6"/>
      <c r="S13" s="6"/>
      <c r="T13" s="6"/>
      <c r="U13" s="6"/>
      <c r="V13" s="6"/>
      <c r="W13" s="6"/>
      <c r="X13" s="6"/>
      <c r="Y13" s="6"/>
      <c r="Z13" s="2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</row>
    <row r="14" spans="1:216" ht="103.5" customHeight="1" x14ac:dyDescent="0.25">
      <c r="A14" s="46"/>
      <c r="B14" s="46"/>
      <c r="C14" s="46"/>
      <c r="D14" s="46"/>
      <c r="E14" s="46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25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</row>
    <row r="16" spans="1:216" x14ac:dyDescent="0.25">
      <c r="B16" s="5"/>
      <c r="C16" s="5"/>
      <c r="D16" s="5"/>
    </row>
    <row r="17" ht="15.75" customHeight="1" x14ac:dyDescent="0.25"/>
  </sheetData>
  <mergeCells count="13">
    <mergeCell ref="A1:E1"/>
    <mergeCell ref="A2:E2"/>
    <mergeCell ref="A3:E3"/>
    <mergeCell ref="A4:A5"/>
    <mergeCell ref="B4:B5"/>
    <mergeCell ref="C4:C5"/>
    <mergeCell ref="D4:D5"/>
    <mergeCell ref="E4:E5"/>
    <mergeCell ref="R4:R5"/>
    <mergeCell ref="S4:S5"/>
    <mergeCell ref="T4:T5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H15"/>
  <sheetViews>
    <sheetView view="pageBreakPreview" zoomScaleNormal="100" zoomScaleSheetLayoutView="100" workbookViewId="0">
      <selection activeCell="A3" sqref="A3:E3"/>
    </sheetView>
  </sheetViews>
  <sheetFormatPr defaultRowHeight="15" outlineLevelCol="1" x14ac:dyDescent="0.25"/>
  <cols>
    <col min="1" max="1" width="8.42578125" style="2" customWidth="1"/>
    <col min="2" max="2" width="53.28515625" style="2" customWidth="1"/>
    <col min="3" max="3" width="13.140625" style="2" customWidth="1"/>
    <col min="4" max="4" width="11.7109375" style="2" customWidth="1"/>
    <col min="5" max="5" width="24.42578125" style="9" customWidth="1"/>
    <col min="6" max="6" width="9.140625" style="2" hidden="1" customWidth="1" outlineLevel="1"/>
    <col min="7" max="7" width="9.140625" style="2" hidden="1" customWidth="1" outlineLevel="1" collapsed="1"/>
    <col min="8" max="15" width="9.140625" style="2" hidden="1" customWidth="1" outlineLevel="1"/>
    <col min="16" max="16" width="36" style="2" hidden="1" customWidth="1" outlineLevel="1"/>
    <col min="17" max="17" width="17.85546875" style="2" hidden="1" customWidth="1" outlineLevel="1"/>
    <col min="18" max="20" width="9.140625" style="2" hidden="1" customWidth="1" outlineLevel="1"/>
    <col min="21" max="21" width="25.7109375" style="2" hidden="1" customWidth="1" collapsed="1"/>
    <col min="22" max="22" width="14.140625" style="2" hidden="1" customWidth="1"/>
    <col min="23" max="23" width="14.7109375" style="2" hidden="1" customWidth="1"/>
    <col min="24" max="24" width="19.28515625" style="2" hidden="1" customWidth="1"/>
    <col min="25" max="25" width="9.140625" style="2" hidden="1" customWidth="1"/>
    <col min="26" max="26" width="14" style="26" hidden="1" customWidth="1"/>
    <col min="27" max="27" width="9.140625" style="2" hidden="1" customWidth="1"/>
    <col min="28" max="29" width="9.140625" style="2"/>
    <col min="30" max="30" width="16.7109375" style="2" customWidth="1"/>
    <col min="31" max="31" width="9.140625" style="2"/>
    <col min="32" max="32" width="10.42578125" style="2" bestFit="1" customWidth="1"/>
    <col min="33" max="221" width="9.140625" style="2"/>
    <col min="222" max="222" width="8.42578125" style="2" customWidth="1"/>
    <col min="223" max="223" width="63.5703125" style="2" customWidth="1"/>
    <col min="224" max="224" width="24.42578125" style="2" customWidth="1"/>
    <col min="225" max="225" width="15" style="2" customWidth="1"/>
    <col min="226" max="227" width="11" style="2" bestFit="1" customWidth="1"/>
    <col min="228" max="228" width="9.140625" style="2"/>
    <col min="229" max="229" width="10" style="2" bestFit="1" customWidth="1"/>
    <col min="230" max="477" width="9.140625" style="2"/>
    <col min="478" max="478" width="8.42578125" style="2" customWidth="1"/>
    <col min="479" max="479" width="63.5703125" style="2" customWidth="1"/>
    <col min="480" max="480" width="24.42578125" style="2" customWidth="1"/>
    <col min="481" max="481" width="15" style="2" customWidth="1"/>
    <col min="482" max="483" width="11" style="2" bestFit="1" customWidth="1"/>
    <col min="484" max="484" width="9.140625" style="2"/>
    <col min="485" max="485" width="10" style="2" bestFit="1" customWidth="1"/>
    <col min="486" max="733" width="9.140625" style="2"/>
    <col min="734" max="734" width="8.42578125" style="2" customWidth="1"/>
    <col min="735" max="735" width="63.5703125" style="2" customWidth="1"/>
    <col min="736" max="736" width="24.42578125" style="2" customWidth="1"/>
    <col min="737" max="737" width="15" style="2" customWidth="1"/>
    <col min="738" max="739" width="11" style="2" bestFit="1" customWidth="1"/>
    <col min="740" max="740" width="9.140625" style="2"/>
    <col min="741" max="741" width="10" style="2" bestFit="1" customWidth="1"/>
    <col min="742" max="989" width="9.140625" style="2"/>
    <col min="990" max="990" width="8.42578125" style="2" customWidth="1"/>
    <col min="991" max="991" width="63.5703125" style="2" customWidth="1"/>
    <col min="992" max="992" width="24.42578125" style="2" customWidth="1"/>
    <col min="993" max="993" width="15" style="2" customWidth="1"/>
    <col min="994" max="995" width="11" style="2" bestFit="1" customWidth="1"/>
    <col min="996" max="996" width="9.140625" style="2"/>
    <col min="997" max="997" width="10" style="2" bestFit="1" customWidth="1"/>
    <col min="998" max="1245" width="9.140625" style="2"/>
    <col min="1246" max="1246" width="8.42578125" style="2" customWidth="1"/>
    <col min="1247" max="1247" width="63.5703125" style="2" customWidth="1"/>
    <col min="1248" max="1248" width="24.42578125" style="2" customWidth="1"/>
    <col min="1249" max="1249" width="15" style="2" customWidth="1"/>
    <col min="1250" max="1251" width="11" style="2" bestFit="1" customWidth="1"/>
    <col min="1252" max="1252" width="9.140625" style="2"/>
    <col min="1253" max="1253" width="10" style="2" bestFit="1" customWidth="1"/>
    <col min="1254" max="1501" width="9.140625" style="2"/>
    <col min="1502" max="1502" width="8.42578125" style="2" customWidth="1"/>
    <col min="1503" max="1503" width="63.5703125" style="2" customWidth="1"/>
    <col min="1504" max="1504" width="24.42578125" style="2" customWidth="1"/>
    <col min="1505" max="1505" width="15" style="2" customWidth="1"/>
    <col min="1506" max="1507" width="11" style="2" bestFit="1" customWidth="1"/>
    <col min="1508" max="1508" width="9.140625" style="2"/>
    <col min="1509" max="1509" width="10" style="2" bestFit="1" customWidth="1"/>
    <col min="1510" max="1757" width="9.140625" style="2"/>
    <col min="1758" max="1758" width="8.42578125" style="2" customWidth="1"/>
    <col min="1759" max="1759" width="63.5703125" style="2" customWidth="1"/>
    <col min="1760" max="1760" width="24.42578125" style="2" customWidth="1"/>
    <col min="1761" max="1761" width="15" style="2" customWidth="1"/>
    <col min="1762" max="1763" width="11" style="2" bestFit="1" customWidth="1"/>
    <col min="1764" max="1764" width="9.140625" style="2"/>
    <col min="1765" max="1765" width="10" style="2" bestFit="1" customWidth="1"/>
    <col min="1766" max="2013" width="9.140625" style="2"/>
    <col min="2014" max="2014" width="8.42578125" style="2" customWidth="1"/>
    <col min="2015" max="2015" width="63.5703125" style="2" customWidth="1"/>
    <col min="2016" max="2016" width="24.42578125" style="2" customWidth="1"/>
    <col min="2017" max="2017" width="15" style="2" customWidth="1"/>
    <col min="2018" max="2019" width="11" style="2" bestFit="1" customWidth="1"/>
    <col min="2020" max="2020" width="9.140625" style="2"/>
    <col min="2021" max="2021" width="10" style="2" bestFit="1" customWidth="1"/>
    <col min="2022" max="2269" width="9.140625" style="2"/>
    <col min="2270" max="2270" width="8.42578125" style="2" customWidth="1"/>
    <col min="2271" max="2271" width="63.5703125" style="2" customWidth="1"/>
    <col min="2272" max="2272" width="24.42578125" style="2" customWidth="1"/>
    <col min="2273" max="2273" width="15" style="2" customWidth="1"/>
    <col min="2274" max="2275" width="11" style="2" bestFit="1" customWidth="1"/>
    <col min="2276" max="2276" width="9.140625" style="2"/>
    <col min="2277" max="2277" width="10" style="2" bestFit="1" customWidth="1"/>
    <col min="2278" max="2525" width="9.140625" style="2"/>
    <col min="2526" max="2526" width="8.42578125" style="2" customWidth="1"/>
    <col min="2527" max="2527" width="63.5703125" style="2" customWidth="1"/>
    <col min="2528" max="2528" width="24.42578125" style="2" customWidth="1"/>
    <col min="2529" max="2529" width="15" style="2" customWidth="1"/>
    <col min="2530" max="2531" width="11" style="2" bestFit="1" customWidth="1"/>
    <col min="2532" max="2532" width="9.140625" style="2"/>
    <col min="2533" max="2533" width="10" style="2" bestFit="1" customWidth="1"/>
    <col min="2534" max="2781" width="9.140625" style="2"/>
    <col min="2782" max="2782" width="8.42578125" style="2" customWidth="1"/>
    <col min="2783" max="2783" width="63.5703125" style="2" customWidth="1"/>
    <col min="2784" max="2784" width="24.42578125" style="2" customWidth="1"/>
    <col min="2785" max="2785" width="15" style="2" customWidth="1"/>
    <col min="2786" max="2787" width="11" style="2" bestFit="1" customWidth="1"/>
    <col min="2788" max="2788" width="9.140625" style="2"/>
    <col min="2789" max="2789" width="10" style="2" bestFit="1" customWidth="1"/>
    <col min="2790" max="3037" width="9.140625" style="2"/>
    <col min="3038" max="3038" width="8.42578125" style="2" customWidth="1"/>
    <col min="3039" max="3039" width="63.5703125" style="2" customWidth="1"/>
    <col min="3040" max="3040" width="24.42578125" style="2" customWidth="1"/>
    <col min="3041" max="3041" width="15" style="2" customWidth="1"/>
    <col min="3042" max="3043" width="11" style="2" bestFit="1" customWidth="1"/>
    <col min="3044" max="3044" width="9.140625" style="2"/>
    <col min="3045" max="3045" width="10" style="2" bestFit="1" customWidth="1"/>
    <col min="3046" max="3293" width="9.140625" style="2"/>
    <col min="3294" max="3294" width="8.42578125" style="2" customWidth="1"/>
    <col min="3295" max="3295" width="63.5703125" style="2" customWidth="1"/>
    <col min="3296" max="3296" width="24.42578125" style="2" customWidth="1"/>
    <col min="3297" max="3297" width="15" style="2" customWidth="1"/>
    <col min="3298" max="3299" width="11" style="2" bestFit="1" customWidth="1"/>
    <col min="3300" max="3300" width="9.140625" style="2"/>
    <col min="3301" max="3301" width="10" style="2" bestFit="1" customWidth="1"/>
    <col min="3302" max="3549" width="9.140625" style="2"/>
    <col min="3550" max="3550" width="8.42578125" style="2" customWidth="1"/>
    <col min="3551" max="3551" width="63.5703125" style="2" customWidth="1"/>
    <col min="3552" max="3552" width="24.42578125" style="2" customWidth="1"/>
    <col min="3553" max="3553" width="15" style="2" customWidth="1"/>
    <col min="3554" max="3555" width="11" style="2" bestFit="1" customWidth="1"/>
    <col min="3556" max="3556" width="9.140625" style="2"/>
    <col min="3557" max="3557" width="10" style="2" bestFit="1" customWidth="1"/>
    <col min="3558" max="3805" width="9.140625" style="2"/>
    <col min="3806" max="3806" width="8.42578125" style="2" customWidth="1"/>
    <col min="3807" max="3807" width="63.5703125" style="2" customWidth="1"/>
    <col min="3808" max="3808" width="24.42578125" style="2" customWidth="1"/>
    <col min="3809" max="3809" width="15" style="2" customWidth="1"/>
    <col min="3810" max="3811" width="11" style="2" bestFit="1" customWidth="1"/>
    <col min="3812" max="3812" width="9.140625" style="2"/>
    <col min="3813" max="3813" width="10" style="2" bestFit="1" customWidth="1"/>
    <col min="3814" max="4061" width="9.140625" style="2"/>
    <col min="4062" max="4062" width="8.42578125" style="2" customWidth="1"/>
    <col min="4063" max="4063" width="63.5703125" style="2" customWidth="1"/>
    <col min="4064" max="4064" width="24.42578125" style="2" customWidth="1"/>
    <col min="4065" max="4065" width="15" style="2" customWidth="1"/>
    <col min="4066" max="4067" width="11" style="2" bestFit="1" customWidth="1"/>
    <col min="4068" max="4068" width="9.140625" style="2"/>
    <col min="4069" max="4069" width="10" style="2" bestFit="1" customWidth="1"/>
    <col min="4070" max="4317" width="9.140625" style="2"/>
    <col min="4318" max="4318" width="8.42578125" style="2" customWidth="1"/>
    <col min="4319" max="4319" width="63.5703125" style="2" customWidth="1"/>
    <col min="4320" max="4320" width="24.42578125" style="2" customWidth="1"/>
    <col min="4321" max="4321" width="15" style="2" customWidth="1"/>
    <col min="4322" max="4323" width="11" style="2" bestFit="1" customWidth="1"/>
    <col min="4324" max="4324" width="9.140625" style="2"/>
    <col min="4325" max="4325" width="10" style="2" bestFit="1" customWidth="1"/>
    <col min="4326" max="4573" width="9.140625" style="2"/>
    <col min="4574" max="4574" width="8.42578125" style="2" customWidth="1"/>
    <col min="4575" max="4575" width="63.5703125" style="2" customWidth="1"/>
    <col min="4576" max="4576" width="24.42578125" style="2" customWidth="1"/>
    <col min="4577" max="4577" width="15" style="2" customWidth="1"/>
    <col min="4578" max="4579" width="11" style="2" bestFit="1" customWidth="1"/>
    <col min="4580" max="4580" width="9.140625" style="2"/>
    <col min="4581" max="4581" width="10" style="2" bestFit="1" customWidth="1"/>
    <col min="4582" max="4829" width="9.140625" style="2"/>
    <col min="4830" max="4830" width="8.42578125" style="2" customWidth="1"/>
    <col min="4831" max="4831" width="63.5703125" style="2" customWidth="1"/>
    <col min="4832" max="4832" width="24.42578125" style="2" customWidth="1"/>
    <col min="4833" max="4833" width="15" style="2" customWidth="1"/>
    <col min="4834" max="4835" width="11" style="2" bestFit="1" customWidth="1"/>
    <col min="4836" max="4836" width="9.140625" style="2"/>
    <col min="4837" max="4837" width="10" style="2" bestFit="1" customWidth="1"/>
    <col min="4838" max="5085" width="9.140625" style="2"/>
    <col min="5086" max="5086" width="8.42578125" style="2" customWidth="1"/>
    <col min="5087" max="5087" width="63.5703125" style="2" customWidth="1"/>
    <col min="5088" max="5088" width="24.42578125" style="2" customWidth="1"/>
    <col min="5089" max="5089" width="15" style="2" customWidth="1"/>
    <col min="5090" max="5091" width="11" style="2" bestFit="1" customWidth="1"/>
    <col min="5092" max="5092" width="9.140625" style="2"/>
    <col min="5093" max="5093" width="10" style="2" bestFit="1" customWidth="1"/>
    <col min="5094" max="5341" width="9.140625" style="2"/>
    <col min="5342" max="5342" width="8.42578125" style="2" customWidth="1"/>
    <col min="5343" max="5343" width="63.5703125" style="2" customWidth="1"/>
    <col min="5344" max="5344" width="24.42578125" style="2" customWidth="1"/>
    <col min="5345" max="5345" width="15" style="2" customWidth="1"/>
    <col min="5346" max="5347" width="11" style="2" bestFit="1" customWidth="1"/>
    <col min="5348" max="5348" width="9.140625" style="2"/>
    <col min="5349" max="5349" width="10" style="2" bestFit="1" customWidth="1"/>
    <col min="5350" max="5597" width="9.140625" style="2"/>
    <col min="5598" max="5598" width="8.42578125" style="2" customWidth="1"/>
    <col min="5599" max="5599" width="63.5703125" style="2" customWidth="1"/>
    <col min="5600" max="5600" width="24.42578125" style="2" customWidth="1"/>
    <col min="5601" max="5601" width="15" style="2" customWidth="1"/>
    <col min="5602" max="5603" width="11" style="2" bestFit="1" customWidth="1"/>
    <col min="5604" max="5604" width="9.140625" style="2"/>
    <col min="5605" max="5605" width="10" style="2" bestFit="1" customWidth="1"/>
    <col min="5606" max="5853" width="9.140625" style="2"/>
    <col min="5854" max="5854" width="8.42578125" style="2" customWidth="1"/>
    <col min="5855" max="5855" width="63.5703125" style="2" customWidth="1"/>
    <col min="5856" max="5856" width="24.42578125" style="2" customWidth="1"/>
    <col min="5857" max="5857" width="15" style="2" customWidth="1"/>
    <col min="5858" max="5859" width="11" style="2" bestFit="1" customWidth="1"/>
    <col min="5860" max="5860" width="9.140625" style="2"/>
    <col min="5861" max="5861" width="10" style="2" bestFit="1" customWidth="1"/>
    <col min="5862" max="6109" width="9.140625" style="2"/>
    <col min="6110" max="6110" width="8.42578125" style="2" customWidth="1"/>
    <col min="6111" max="6111" width="63.5703125" style="2" customWidth="1"/>
    <col min="6112" max="6112" width="24.42578125" style="2" customWidth="1"/>
    <col min="6113" max="6113" width="15" style="2" customWidth="1"/>
    <col min="6114" max="6115" width="11" style="2" bestFit="1" customWidth="1"/>
    <col min="6116" max="6116" width="9.140625" style="2"/>
    <col min="6117" max="6117" width="10" style="2" bestFit="1" customWidth="1"/>
    <col min="6118" max="6365" width="9.140625" style="2"/>
    <col min="6366" max="6366" width="8.42578125" style="2" customWidth="1"/>
    <col min="6367" max="6367" width="63.5703125" style="2" customWidth="1"/>
    <col min="6368" max="6368" width="24.42578125" style="2" customWidth="1"/>
    <col min="6369" max="6369" width="15" style="2" customWidth="1"/>
    <col min="6370" max="6371" width="11" style="2" bestFit="1" customWidth="1"/>
    <col min="6372" max="6372" width="9.140625" style="2"/>
    <col min="6373" max="6373" width="10" style="2" bestFit="1" customWidth="1"/>
    <col min="6374" max="6621" width="9.140625" style="2"/>
    <col min="6622" max="6622" width="8.42578125" style="2" customWidth="1"/>
    <col min="6623" max="6623" width="63.5703125" style="2" customWidth="1"/>
    <col min="6624" max="6624" width="24.42578125" style="2" customWidth="1"/>
    <col min="6625" max="6625" width="15" style="2" customWidth="1"/>
    <col min="6626" max="6627" width="11" style="2" bestFit="1" customWidth="1"/>
    <col min="6628" max="6628" width="9.140625" style="2"/>
    <col min="6629" max="6629" width="10" style="2" bestFit="1" customWidth="1"/>
    <col min="6630" max="6877" width="9.140625" style="2"/>
    <col min="6878" max="6878" width="8.42578125" style="2" customWidth="1"/>
    <col min="6879" max="6879" width="63.5703125" style="2" customWidth="1"/>
    <col min="6880" max="6880" width="24.42578125" style="2" customWidth="1"/>
    <col min="6881" max="6881" width="15" style="2" customWidth="1"/>
    <col min="6882" max="6883" width="11" style="2" bestFit="1" customWidth="1"/>
    <col min="6884" max="6884" width="9.140625" style="2"/>
    <col min="6885" max="6885" width="10" style="2" bestFit="1" customWidth="1"/>
    <col min="6886" max="7133" width="9.140625" style="2"/>
    <col min="7134" max="7134" width="8.42578125" style="2" customWidth="1"/>
    <col min="7135" max="7135" width="63.5703125" style="2" customWidth="1"/>
    <col min="7136" max="7136" width="24.42578125" style="2" customWidth="1"/>
    <col min="7137" max="7137" width="15" style="2" customWidth="1"/>
    <col min="7138" max="7139" width="11" style="2" bestFit="1" customWidth="1"/>
    <col min="7140" max="7140" width="9.140625" style="2"/>
    <col min="7141" max="7141" width="10" style="2" bestFit="1" customWidth="1"/>
    <col min="7142" max="7389" width="9.140625" style="2"/>
    <col min="7390" max="7390" width="8.42578125" style="2" customWidth="1"/>
    <col min="7391" max="7391" width="63.5703125" style="2" customWidth="1"/>
    <col min="7392" max="7392" width="24.42578125" style="2" customWidth="1"/>
    <col min="7393" max="7393" width="15" style="2" customWidth="1"/>
    <col min="7394" max="7395" width="11" style="2" bestFit="1" customWidth="1"/>
    <col min="7396" max="7396" width="9.140625" style="2"/>
    <col min="7397" max="7397" width="10" style="2" bestFit="1" customWidth="1"/>
    <col min="7398" max="7645" width="9.140625" style="2"/>
    <col min="7646" max="7646" width="8.42578125" style="2" customWidth="1"/>
    <col min="7647" max="7647" width="63.5703125" style="2" customWidth="1"/>
    <col min="7648" max="7648" width="24.42578125" style="2" customWidth="1"/>
    <col min="7649" max="7649" width="15" style="2" customWidth="1"/>
    <col min="7650" max="7651" width="11" style="2" bestFit="1" customWidth="1"/>
    <col min="7652" max="7652" width="9.140625" style="2"/>
    <col min="7653" max="7653" width="10" style="2" bestFit="1" customWidth="1"/>
    <col min="7654" max="7901" width="9.140625" style="2"/>
    <col min="7902" max="7902" width="8.42578125" style="2" customWidth="1"/>
    <col min="7903" max="7903" width="63.5703125" style="2" customWidth="1"/>
    <col min="7904" max="7904" width="24.42578125" style="2" customWidth="1"/>
    <col min="7905" max="7905" width="15" style="2" customWidth="1"/>
    <col min="7906" max="7907" width="11" style="2" bestFit="1" customWidth="1"/>
    <col min="7908" max="7908" width="9.140625" style="2"/>
    <col min="7909" max="7909" width="10" style="2" bestFit="1" customWidth="1"/>
    <col min="7910" max="8157" width="9.140625" style="2"/>
    <col min="8158" max="8158" width="8.42578125" style="2" customWidth="1"/>
    <col min="8159" max="8159" width="63.5703125" style="2" customWidth="1"/>
    <col min="8160" max="8160" width="24.42578125" style="2" customWidth="1"/>
    <col min="8161" max="8161" width="15" style="2" customWidth="1"/>
    <col min="8162" max="8163" width="11" style="2" bestFit="1" customWidth="1"/>
    <col min="8164" max="8164" width="9.140625" style="2"/>
    <col min="8165" max="8165" width="10" style="2" bestFit="1" customWidth="1"/>
    <col min="8166" max="8413" width="9.140625" style="2"/>
    <col min="8414" max="8414" width="8.42578125" style="2" customWidth="1"/>
    <col min="8415" max="8415" width="63.5703125" style="2" customWidth="1"/>
    <col min="8416" max="8416" width="24.42578125" style="2" customWidth="1"/>
    <col min="8417" max="8417" width="15" style="2" customWidth="1"/>
    <col min="8418" max="8419" width="11" style="2" bestFit="1" customWidth="1"/>
    <col min="8420" max="8420" width="9.140625" style="2"/>
    <col min="8421" max="8421" width="10" style="2" bestFit="1" customWidth="1"/>
    <col min="8422" max="8669" width="9.140625" style="2"/>
    <col min="8670" max="8670" width="8.42578125" style="2" customWidth="1"/>
    <col min="8671" max="8671" width="63.5703125" style="2" customWidth="1"/>
    <col min="8672" max="8672" width="24.42578125" style="2" customWidth="1"/>
    <col min="8673" max="8673" width="15" style="2" customWidth="1"/>
    <col min="8674" max="8675" width="11" style="2" bestFit="1" customWidth="1"/>
    <col min="8676" max="8676" width="9.140625" style="2"/>
    <col min="8677" max="8677" width="10" style="2" bestFit="1" customWidth="1"/>
    <col min="8678" max="8925" width="9.140625" style="2"/>
    <col min="8926" max="8926" width="8.42578125" style="2" customWidth="1"/>
    <col min="8927" max="8927" width="63.5703125" style="2" customWidth="1"/>
    <col min="8928" max="8928" width="24.42578125" style="2" customWidth="1"/>
    <col min="8929" max="8929" width="15" style="2" customWidth="1"/>
    <col min="8930" max="8931" width="11" style="2" bestFit="1" customWidth="1"/>
    <col min="8932" max="8932" width="9.140625" style="2"/>
    <col min="8933" max="8933" width="10" style="2" bestFit="1" customWidth="1"/>
    <col min="8934" max="9181" width="9.140625" style="2"/>
    <col min="9182" max="9182" width="8.42578125" style="2" customWidth="1"/>
    <col min="9183" max="9183" width="63.5703125" style="2" customWidth="1"/>
    <col min="9184" max="9184" width="24.42578125" style="2" customWidth="1"/>
    <col min="9185" max="9185" width="15" style="2" customWidth="1"/>
    <col min="9186" max="9187" width="11" style="2" bestFit="1" customWidth="1"/>
    <col min="9188" max="9188" width="9.140625" style="2"/>
    <col min="9189" max="9189" width="10" style="2" bestFit="1" customWidth="1"/>
    <col min="9190" max="9437" width="9.140625" style="2"/>
    <col min="9438" max="9438" width="8.42578125" style="2" customWidth="1"/>
    <col min="9439" max="9439" width="63.5703125" style="2" customWidth="1"/>
    <col min="9440" max="9440" width="24.42578125" style="2" customWidth="1"/>
    <col min="9441" max="9441" width="15" style="2" customWidth="1"/>
    <col min="9442" max="9443" width="11" style="2" bestFit="1" customWidth="1"/>
    <col min="9444" max="9444" width="9.140625" style="2"/>
    <col min="9445" max="9445" width="10" style="2" bestFit="1" customWidth="1"/>
    <col min="9446" max="9693" width="9.140625" style="2"/>
    <col min="9694" max="9694" width="8.42578125" style="2" customWidth="1"/>
    <col min="9695" max="9695" width="63.5703125" style="2" customWidth="1"/>
    <col min="9696" max="9696" width="24.42578125" style="2" customWidth="1"/>
    <col min="9697" max="9697" width="15" style="2" customWidth="1"/>
    <col min="9698" max="9699" width="11" style="2" bestFit="1" customWidth="1"/>
    <col min="9700" max="9700" width="9.140625" style="2"/>
    <col min="9701" max="9701" width="10" style="2" bestFit="1" customWidth="1"/>
    <col min="9702" max="9949" width="9.140625" style="2"/>
    <col min="9950" max="9950" width="8.42578125" style="2" customWidth="1"/>
    <col min="9951" max="9951" width="63.5703125" style="2" customWidth="1"/>
    <col min="9952" max="9952" width="24.42578125" style="2" customWidth="1"/>
    <col min="9953" max="9953" width="15" style="2" customWidth="1"/>
    <col min="9954" max="9955" width="11" style="2" bestFit="1" customWidth="1"/>
    <col min="9956" max="9956" width="9.140625" style="2"/>
    <col min="9957" max="9957" width="10" style="2" bestFit="1" customWidth="1"/>
    <col min="9958" max="10205" width="9.140625" style="2"/>
    <col min="10206" max="10206" width="8.42578125" style="2" customWidth="1"/>
    <col min="10207" max="10207" width="63.5703125" style="2" customWidth="1"/>
    <col min="10208" max="10208" width="24.42578125" style="2" customWidth="1"/>
    <col min="10209" max="10209" width="15" style="2" customWidth="1"/>
    <col min="10210" max="10211" width="11" style="2" bestFit="1" customWidth="1"/>
    <col min="10212" max="10212" width="9.140625" style="2"/>
    <col min="10213" max="10213" width="10" style="2" bestFit="1" customWidth="1"/>
    <col min="10214" max="10461" width="9.140625" style="2"/>
    <col min="10462" max="10462" width="8.42578125" style="2" customWidth="1"/>
    <col min="10463" max="10463" width="63.5703125" style="2" customWidth="1"/>
    <col min="10464" max="10464" width="24.42578125" style="2" customWidth="1"/>
    <col min="10465" max="10465" width="15" style="2" customWidth="1"/>
    <col min="10466" max="10467" width="11" style="2" bestFit="1" customWidth="1"/>
    <col min="10468" max="10468" width="9.140625" style="2"/>
    <col min="10469" max="10469" width="10" style="2" bestFit="1" customWidth="1"/>
    <col min="10470" max="10717" width="9.140625" style="2"/>
    <col min="10718" max="10718" width="8.42578125" style="2" customWidth="1"/>
    <col min="10719" max="10719" width="63.5703125" style="2" customWidth="1"/>
    <col min="10720" max="10720" width="24.42578125" style="2" customWidth="1"/>
    <col min="10721" max="10721" width="15" style="2" customWidth="1"/>
    <col min="10722" max="10723" width="11" style="2" bestFit="1" customWidth="1"/>
    <col min="10724" max="10724" width="9.140625" style="2"/>
    <col min="10725" max="10725" width="10" style="2" bestFit="1" customWidth="1"/>
    <col min="10726" max="10973" width="9.140625" style="2"/>
    <col min="10974" max="10974" width="8.42578125" style="2" customWidth="1"/>
    <col min="10975" max="10975" width="63.5703125" style="2" customWidth="1"/>
    <col min="10976" max="10976" width="24.42578125" style="2" customWidth="1"/>
    <col min="10977" max="10977" width="15" style="2" customWidth="1"/>
    <col min="10978" max="10979" width="11" style="2" bestFit="1" customWidth="1"/>
    <col min="10980" max="10980" width="9.140625" style="2"/>
    <col min="10981" max="10981" width="10" style="2" bestFit="1" customWidth="1"/>
    <col min="10982" max="11229" width="9.140625" style="2"/>
    <col min="11230" max="11230" width="8.42578125" style="2" customWidth="1"/>
    <col min="11231" max="11231" width="63.5703125" style="2" customWidth="1"/>
    <col min="11232" max="11232" width="24.42578125" style="2" customWidth="1"/>
    <col min="11233" max="11233" width="15" style="2" customWidth="1"/>
    <col min="11234" max="11235" width="11" style="2" bestFit="1" customWidth="1"/>
    <col min="11236" max="11236" width="9.140625" style="2"/>
    <col min="11237" max="11237" width="10" style="2" bestFit="1" customWidth="1"/>
    <col min="11238" max="11485" width="9.140625" style="2"/>
    <col min="11486" max="11486" width="8.42578125" style="2" customWidth="1"/>
    <col min="11487" max="11487" width="63.5703125" style="2" customWidth="1"/>
    <col min="11488" max="11488" width="24.42578125" style="2" customWidth="1"/>
    <col min="11489" max="11489" width="15" style="2" customWidth="1"/>
    <col min="11490" max="11491" width="11" style="2" bestFit="1" customWidth="1"/>
    <col min="11492" max="11492" width="9.140625" style="2"/>
    <col min="11493" max="11493" width="10" style="2" bestFit="1" customWidth="1"/>
    <col min="11494" max="11741" width="9.140625" style="2"/>
    <col min="11742" max="11742" width="8.42578125" style="2" customWidth="1"/>
    <col min="11743" max="11743" width="63.5703125" style="2" customWidth="1"/>
    <col min="11744" max="11744" width="24.42578125" style="2" customWidth="1"/>
    <col min="11745" max="11745" width="15" style="2" customWidth="1"/>
    <col min="11746" max="11747" width="11" style="2" bestFit="1" customWidth="1"/>
    <col min="11748" max="11748" width="9.140625" style="2"/>
    <col min="11749" max="11749" width="10" style="2" bestFit="1" customWidth="1"/>
    <col min="11750" max="11997" width="9.140625" style="2"/>
    <col min="11998" max="11998" width="8.42578125" style="2" customWidth="1"/>
    <col min="11999" max="11999" width="63.5703125" style="2" customWidth="1"/>
    <col min="12000" max="12000" width="24.42578125" style="2" customWidth="1"/>
    <col min="12001" max="12001" width="15" style="2" customWidth="1"/>
    <col min="12002" max="12003" width="11" style="2" bestFit="1" customWidth="1"/>
    <col min="12004" max="12004" width="9.140625" style="2"/>
    <col min="12005" max="12005" width="10" style="2" bestFit="1" customWidth="1"/>
    <col min="12006" max="12253" width="9.140625" style="2"/>
    <col min="12254" max="12254" width="8.42578125" style="2" customWidth="1"/>
    <col min="12255" max="12255" width="63.5703125" style="2" customWidth="1"/>
    <col min="12256" max="12256" width="24.42578125" style="2" customWidth="1"/>
    <col min="12257" max="12257" width="15" style="2" customWidth="1"/>
    <col min="12258" max="12259" width="11" style="2" bestFit="1" customWidth="1"/>
    <col min="12260" max="12260" width="9.140625" style="2"/>
    <col min="12261" max="12261" width="10" style="2" bestFit="1" customWidth="1"/>
    <col min="12262" max="12509" width="9.140625" style="2"/>
    <col min="12510" max="12510" width="8.42578125" style="2" customWidth="1"/>
    <col min="12511" max="12511" width="63.5703125" style="2" customWidth="1"/>
    <col min="12512" max="12512" width="24.42578125" style="2" customWidth="1"/>
    <col min="12513" max="12513" width="15" style="2" customWidth="1"/>
    <col min="12514" max="12515" width="11" style="2" bestFit="1" customWidth="1"/>
    <col min="12516" max="12516" width="9.140625" style="2"/>
    <col min="12517" max="12517" width="10" style="2" bestFit="1" customWidth="1"/>
    <col min="12518" max="12765" width="9.140625" style="2"/>
    <col min="12766" max="12766" width="8.42578125" style="2" customWidth="1"/>
    <col min="12767" max="12767" width="63.5703125" style="2" customWidth="1"/>
    <col min="12768" max="12768" width="24.42578125" style="2" customWidth="1"/>
    <col min="12769" max="12769" width="15" style="2" customWidth="1"/>
    <col min="12770" max="12771" width="11" style="2" bestFit="1" customWidth="1"/>
    <col min="12772" max="12772" width="9.140625" style="2"/>
    <col min="12773" max="12773" width="10" style="2" bestFit="1" customWidth="1"/>
    <col min="12774" max="13021" width="9.140625" style="2"/>
    <col min="13022" max="13022" width="8.42578125" style="2" customWidth="1"/>
    <col min="13023" max="13023" width="63.5703125" style="2" customWidth="1"/>
    <col min="13024" max="13024" width="24.42578125" style="2" customWidth="1"/>
    <col min="13025" max="13025" width="15" style="2" customWidth="1"/>
    <col min="13026" max="13027" width="11" style="2" bestFit="1" customWidth="1"/>
    <col min="13028" max="13028" width="9.140625" style="2"/>
    <col min="13029" max="13029" width="10" style="2" bestFit="1" customWidth="1"/>
    <col min="13030" max="13277" width="9.140625" style="2"/>
    <col min="13278" max="13278" width="8.42578125" style="2" customWidth="1"/>
    <col min="13279" max="13279" width="63.5703125" style="2" customWidth="1"/>
    <col min="13280" max="13280" width="24.42578125" style="2" customWidth="1"/>
    <col min="13281" max="13281" width="15" style="2" customWidth="1"/>
    <col min="13282" max="13283" width="11" style="2" bestFit="1" customWidth="1"/>
    <col min="13284" max="13284" width="9.140625" style="2"/>
    <col min="13285" max="13285" width="10" style="2" bestFit="1" customWidth="1"/>
    <col min="13286" max="13533" width="9.140625" style="2"/>
    <col min="13534" max="13534" width="8.42578125" style="2" customWidth="1"/>
    <col min="13535" max="13535" width="63.5703125" style="2" customWidth="1"/>
    <col min="13536" max="13536" width="24.42578125" style="2" customWidth="1"/>
    <col min="13537" max="13537" width="15" style="2" customWidth="1"/>
    <col min="13538" max="13539" width="11" style="2" bestFit="1" customWidth="1"/>
    <col min="13540" max="13540" width="9.140625" style="2"/>
    <col min="13541" max="13541" width="10" style="2" bestFit="1" customWidth="1"/>
    <col min="13542" max="13789" width="9.140625" style="2"/>
    <col min="13790" max="13790" width="8.42578125" style="2" customWidth="1"/>
    <col min="13791" max="13791" width="63.5703125" style="2" customWidth="1"/>
    <col min="13792" max="13792" width="24.42578125" style="2" customWidth="1"/>
    <col min="13793" max="13793" width="15" style="2" customWidth="1"/>
    <col min="13794" max="13795" width="11" style="2" bestFit="1" customWidth="1"/>
    <col min="13796" max="13796" width="9.140625" style="2"/>
    <col min="13797" max="13797" width="10" style="2" bestFit="1" customWidth="1"/>
    <col min="13798" max="14045" width="9.140625" style="2"/>
    <col min="14046" max="14046" width="8.42578125" style="2" customWidth="1"/>
    <col min="14047" max="14047" width="63.5703125" style="2" customWidth="1"/>
    <col min="14048" max="14048" width="24.42578125" style="2" customWidth="1"/>
    <col min="14049" max="14049" width="15" style="2" customWidth="1"/>
    <col min="14050" max="14051" width="11" style="2" bestFit="1" customWidth="1"/>
    <col min="14052" max="14052" width="9.140625" style="2"/>
    <col min="14053" max="14053" width="10" style="2" bestFit="1" customWidth="1"/>
    <col min="14054" max="14301" width="9.140625" style="2"/>
    <col min="14302" max="14302" width="8.42578125" style="2" customWidth="1"/>
    <col min="14303" max="14303" width="63.5703125" style="2" customWidth="1"/>
    <col min="14304" max="14304" width="24.42578125" style="2" customWidth="1"/>
    <col min="14305" max="14305" width="15" style="2" customWidth="1"/>
    <col min="14306" max="14307" width="11" style="2" bestFit="1" customWidth="1"/>
    <col min="14308" max="14308" width="9.140625" style="2"/>
    <col min="14309" max="14309" width="10" style="2" bestFit="1" customWidth="1"/>
    <col min="14310" max="14557" width="9.140625" style="2"/>
    <col min="14558" max="14558" width="8.42578125" style="2" customWidth="1"/>
    <col min="14559" max="14559" width="63.5703125" style="2" customWidth="1"/>
    <col min="14560" max="14560" width="24.42578125" style="2" customWidth="1"/>
    <col min="14561" max="14561" width="15" style="2" customWidth="1"/>
    <col min="14562" max="14563" width="11" style="2" bestFit="1" customWidth="1"/>
    <col min="14564" max="14564" width="9.140625" style="2"/>
    <col min="14565" max="14565" width="10" style="2" bestFit="1" customWidth="1"/>
    <col min="14566" max="14813" width="9.140625" style="2"/>
    <col min="14814" max="14814" width="8.42578125" style="2" customWidth="1"/>
    <col min="14815" max="14815" width="63.5703125" style="2" customWidth="1"/>
    <col min="14816" max="14816" width="24.42578125" style="2" customWidth="1"/>
    <col min="14817" max="14817" width="15" style="2" customWidth="1"/>
    <col min="14818" max="14819" width="11" style="2" bestFit="1" customWidth="1"/>
    <col min="14820" max="14820" width="9.140625" style="2"/>
    <col min="14821" max="14821" width="10" style="2" bestFit="1" customWidth="1"/>
    <col min="14822" max="15069" width="9.140625" style="2"/>
    <col min="15070" max="15070" width="8.42578125" style="2" customWidth="1"/>
    <col min="15071" max="15071" width="63.5703125" style="2" customWidth="1"/>
    <col min="15072" max="15072" width="24.42578125" style="2" customWidth="1"/>
    <col min="15073" max="15073" width="15" style="2" customWidth="1"/>
    <col min="15074" max="15075" width="11" style="2" bestFit="1" customWidth="1"/>
    <col min="15076" max="15076" width="9.140625" style="2"/>
    <col min="15077" max="15077" width="10" style="2" bestFit="1" customWidth="1"/>
    <col min="15078" max="15325" width="9.140625" style="2"/>
    <col min="15326" max="15326" width="8.42578125" style="2" customWidth="1"/>
    <col min="15327" max="15327" width="63.5703125" style="2" customWidth="1"/>
    <col min="15328" max="15328" width="24.42578125" style="2" customWidth="1"/>
    <col min="15329" max="15329" width="15" style="2" customWidth="1"/>
    <col min="15330" max="15331" width="11" style="2" bestFit="1" customWidth="1"/>
    <col min="15332" max="15332" width="9.140625" style="2"/>
    <col min="15333" max="15333" width="10" style="2" bestFit="1" customWidth="1"/>
    <col min="15334" max="15581" width="9.140625" style="2"/>
    <col min="15582" max="15582" width="8.42578125" style="2" customWidth="1"/>
    <col min="15583" max="15583" width="63.5703125" style="2" customWidth="1"/>
    <col min="15584" max="15584" width="24.42578125" style="2" customWidth="1"/>
    <col min="15585" max="15585" width="15" style="2" customWidth="1"/>
    <col min="15586" max="15587" width="11" style="2" bestFit="1" customWidth="1"/>
    <col min="15588" max="15588" width="9.140625" style="2"/>
    <col min="15589" max="15589" width="10" style="2" bestFit="1" customWidth="1"/>
    <col min="15590" max="15837" width="9.140625" style="2"/>
    <col min="15838" max="15838" width="8.42578125" style="2" customWidth="1"/>
    <col min="15839" max="15839" width="63.5703125" style="2" customWidth="1"/>
    <col min="15840" max="15840" width="24.42578125" style="2" customWidth="1"/>
    <col min="15841" max="15841" width="15" style="2" customWidth="1"/>
    <col min="15842" max="15843" width="11" style="2" bestFit="1" customWidth="1"/>
    <col min="15844" max="15844" width="9.140625" style="2"/>
    <col min="15845" max="15845" width="10" style="2" bestFit="1" customWidth="1"/>
    <col min="15846" max="16093" width="9.140625" style="2"/>
    <col min="16094" max="16094" width="8.42578125" style="2" customWidth="1"/>
    <col min="16095" max="16095" width="63.5703125" style="2" customWidth="1"/>
    <col min="16096" max="16096" width="24.42578125" style="2" customWidth="1"/>
    <col min="16097" max="16097" width="15" style="2" customWidth="1"/>
    <col min="16098" max="16099" width="11" style="2" bestFit="1" customWidth="1"/>
    <col min="16100" max="16100" width="9.140625" style="2"/>
    <col min="16101" max="16101" width="10" style="2" bestFit="1" customWidth="1"/>
    <col min="16102" max="16384" width="9.140625" style="2"/>
  </cols>
  <sheetData>
    <row r="1" spans="1:216" ht="18.75" customHeight="1" x14ac:dyDescent="0.3">
      <c r="A1" s="47" t="s">
        <v>24</v>
      </c>
      <c r="B1" s="47"/>
      <c r="C1" s="47"/>
      <c r="D1" s="47"/>
      <c r="E1" s="47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</row>
    <row r="2" spans="1:216" ht="18.75" customHeight="1" x14ac:dyDescent="0.3">
      <c r="A2" s="48"/>
      <c r="B2" s="48"/>
      <c r="C2" s="48"/>
      <c r="D2" s="48"/>
      <c r="E2" s="48"/>
      <c r="F2" s="8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</row>
    <row r="3" spans="1:216" ht="59.25" customHeight="1" x14ac:dyDescent="0.25">
      <c r="A3" s="49" t="s">
        <v>25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9" t="s">
        <v>13</v>
      </c>
      <c r="Q3" s="28"/>
      <c r="R3" s="1"/>
      <c r="S3" s="1"/>
      <c r="T3" s="1"/>
      <c r="U3" s="20" t="s">
        <v>14</v>
      </c>
      <c r="V3" s="1"/>
      <c r="W3" s="1"/>
      <c r="X3" s="1"/>
      <c r="Y3" s="1"/>
      <c r="Z3" s="1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</row>
    <row r="4" spans="1:216" ht="50.25" customHeight="1" x14ac:dyDescent="0.25">
      <c r="A4" s="51" t="s">
        <v>0</v>
      </c>
      <c r="B4" s="53" t="s">
        <v>1</v>
      </c>
      <c r="C4" s="55" t="s">
        <v>3</v>
      </c>
      <c r="D4" s="55" t="s">
        <v>4</v>
      </c>
      <c r="E4" s="57" t="s">
        <v>2</v>
      </c>
      <c r="F4" s="9"/>
      <c r="G4" s="9"/>
      <c r="H4" s="10" t="s">
        <v>7</v>
      </c>
      <c r="I4" s="30"/>
      <c r="J4" s="30"/>
      <c r="K4" s="30" t="e">
        <f>#REF!/#REF!</f>
        <v>#REF!</v>
      </c>
      <c r="L4" s="30" t="e">
        <f>#REF!/#REF!</f>
        <v>#REF!</v>
      </c>
      <c r="M4" s="30"/>
      <c r="N4" s="10" t="s">
        <v>8</v>
      </c>
      <c r="O4" s="10" t="s">
        <v>9</v>
      </c>
      <c r="P4" s="16" t="s">
        <v>10</v>
      </c>
      <c r="Q4" s="16"/>
      <c r="R4" s="44" t="s">
        <v>11</v>
      </c>
      <c r="S4" s="44" t="s">
        <v>12</v>
      </c>
      <c r="T4" s="44"/>
      <c r="U4" s="21" t="s">
        <v>15</v>
      </c>
      <c r="V4" s="21" t="s">
        <v>11</v>
      </c>
      <c r="W4" s="21" t="s">
        <v>12</v>
      </c>
      <c r="X4" s="22" t="s">
        <v>10</v>
      </c>
      <c r="Y4" s="1"/>
      <c r="Z4" s="2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</row>
    <row r="5" spans="1:216" ht="8.25" customHeight="1" x14ac:dyDescent="0.25">
      <c r="A5" s="52"/>
      <c r="B5" s="54"/>
      <c r="C5" s="56"/>
      <c r="D5" s="56"/>
      <c r="E5" s="58"/>
      <c r="F5" s="9"/>
      <c r="G5" s="9"/>
      <c r="H5" s="11">
        <f>SUM(H10:H10)</f>
        <v>0</v>
      </c>
      <c r="I5" s="12"/>
      <c r="J5" s="12"/>
      <c r="K5" s="12"/>
      <c r="L5" s="12"/>
      <c r="M5" s="12"/>
      <c r="N5" s="11">
        <f>SUM(N10:N10)</f>
        <v>0</v>
      </c>
      <c r="O5" s="11">
        <f>SUM(O10:O10)</f>
        <v>0</v>
      </c>
      <c r="P5" s="17"/>
      <c r="Q5" s="17"/>
      <c r="R5" s="44"/>
      <c r="S5" s="44"/>
      <c r="T5" s="44"/>
      <c r="U5" s="21"/>
      <c r="V5" s="21"/>
      <c r="W5" s="21"/>
      <c r="X5" s="1"/>
      <c r="Y5" s="1"/>
      <c r="Z5" s="2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</row>
    <row r="6" spans="1:216" ht="15.75" x14ac:dyDescent="0.25">
      <c r="A6" s="3">
        <v>1</v>
      </c>
      <c r="B6" s="13">
        <v>2</v>
      </c>
      <c r="C6" s="13">
        <v>3</v>
      </c>
      <c r="D6" s="13">
        <v>4</v>
      </c>
      <c r="E6" s="14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17"/>
      <c r="Q6" s="17"/>
      <c r="R6" s="30"/>
      <c r="S6" s="30"/>
      <c r="T6" s="30"/>
      <c r="U6" s="21"/>
      <c r="V6" s="21"/>
      <c r="W6" s="21"/>
      <c r="X6" s="1"/>
      <c r="Y6" s="1"/>
      <c r="Z6" s="2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</row>
    <row r="7" spans="1:216" ht="15.75" x14ac:dyDescent="0.25">
      <c r="A7" s="4">
        <v>1</v>
      </c>
      <c r="B7" s="35" t="s">
        <v>19</v>
      </c>
      <c r="C7" s="13" t="s">
        <v>5</v>
      </c>
      <c r="D7" s="13">
        <v>1</v>
      </c>
      <c r="E7" s="36">
        <f>'[1] НС с резервуаром  (2)'!$E$44</f>
        <v>4900.5</v>
      </c>
      <c r="F7" s="9"/>
      <c r="G7" s="9"/>
      <c r="H7" s="9"/>
      <c r="I7" s="9"/>
      <c r="J7" s="9"/>
      <c r="K7" s="9"/>
      <c r="L7" s="9"/>
      <c r="M7" s="9"/>
      <c r="N7" s="9"/>
      <c r="O7" s="9"/>
      <c r="P7" s="17"/>
      <c r="Q7" s="17"/>
      <c r="R7" s="31"/>
      <c r="S7" s="31"/>
      <c r="T7" s="31"/>
      <c r="U7" s="21"/>
      <c r="V7" s="21"/>
      <c r="W7" s="21"/>
      <c r="X7" s="1"/>
      <c r="Y7" s="1"/>
      <c r="Z7" s="2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</row>
    <row r="8" spans="1:216" ht="15.75" x14ac:dyDescent="0.25">
      <c r="A8" s="4"/>
      <c r="B8" s="34" t="s">
        <v>16</v>
      </c>
      <c r="C8" s="13"/>
      <c r="D8" s="13"/>
      <c r="E8" s="36">
        <f>E7</f>
        <v>4900.5</v>
      </c>
      <c r="F8" s="9"/>
      <c r="G8" s="9"/>
      <c r="H8" s="9"/>
      <c r="I8" s="9"/>
      <c r="J8" s="9"/>
      <c r="K8" s="9"/>
      <c r="L8" s="9"/>
      <c r="M8" s="9"/>
      <c r="N8" s="9"/>
      <c r="O8" s="9"/>
      <c r="P8" s="17"/>
      <c r="Q8" s="17"/>
      <c r="R8" s="31"/>
      <c r="S8" s="31"/>
      <c r="T8" s="31"/>
      <c r="U8" s="21"/>
      <c r="V8" s="21"/>
      <c r="W8" s="21"/>
      <c r="X8" s="1"/>
      <c r="Y8" s="1"/>
      <c r="Z8" s="2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</row>
    <row r="9" spans="1:216" ht="20.25" x14ac:dyDescent="0.3">
      <c r="A9" s="4"/>
      <c r="B9" s="32" t="s">
        <v>17</v>
      </c>
      <c r="C9" s="32"/>
      <c r="D9" s="32"/>
      <c r="E9" s="37">
        <f>E8*20%</f>
        <v>980.1</v>
      </c>
      <c r="F9" s="9"/>
      <c r="G9" s="9"/>
      <c r="H9" s="9"/>
      <c r="I9" s="9"/>
      <c r="J9" s="9"/>
      <c r="K9" s="9"/>
      <c r="L9" s="9"/>
      <c r="M9" s="9"/>
      <c r="N9" s="9"/>
      <c r="O9" s="9"/>
      <c r="P9" s="17"/>
      <c r="Q9" s="17"/>
      <c r="R9" s="31"/>
      <c r="S9" s="31"/>
      <c r="T9" s="31"/>
      <c r="U9" s="21"/>
      <c r="V9" s="21"/>
      <c r="W9" s="21"/>
      <c r="X9" s="1"/>
      <c r="Y9" s="1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</row>
    <row r="10" spans="1:216" ht="41.25" customHeight="1" x14ac:dyDescent="0.25">
      <c r="A10" s="4"/>
      <c r="B10" s="33" t="s">
        <v>18</v>
      </c>
      <c r="C10" s="33"/>
      <c r="D10" s="33"/>
      <c r="E10" s="38">
        <f>E9+E8</f>
        <v>5880.6</v>
      </c>
      <c r="F10" s="9"/>
      <c r="G10" s="9"/>
      <c r="H10" s="15"/>
      <c r="I10" s="30"/>
      <c r="J10" s="30"/>
      <c r="K10" s="30"/>
      <c r="L10" s="30"/>
      <c r="M10" s="30"/>
      <c r="N10" s="15"/>
      <c r="O10" s="15"/>
      <c r="P10" s="18"/>
      <c r="Q10" s="18"/>
      <c r="R10" s="30"/>
      <c r="S10" s="30"/>
      <c r="T10" s="30"/>
      <c r="U10" s="23"/>
      <c r="V10" s="23"/>
      <c r="W10" s="23"/>
      <c r="X10" s="24"/>
      <c r="Y10" s="1"/>
      <c r="Z10" s="27"/>
      <c r="AA10" s="1"/>
      <c r="AB10" s="1"/>
      <c r="AC10" s="1"/>
      <c r="AD10" s="29"/>
      <c r="AE10" s="1"/>
      <c r="AF10" s="29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</row>
    <row r="11" spans="1:216" ht="64.5" customHeight="1" x14ac:dyDescent="0.25">
      <c r="A11" s="45" t="s">
        <v>6</v>
      </c>
      <c r="B11" s="45"/>
      <c r="C11" s="45"/>
      <c r="D11" s="45"/>
      <c r="E11" s="45"/>
      <c r="F11" s="7"/>
      <c r="G11" s="6"/>
      <c r="H11" s="6"/>
      <c r="I11" s="6"/>
      <c r="J11" s="6"/>
      <c r="K11" s="6"/>
      <c r="L11" s="6"/>
      <c r="M11" s="6"/>
      <c r="N11" s="6"/>
      <c r="O11" s="6"/>
      <c r="P11" s="6" t="e">
        <f>#REF!*1.18</f>
        <v>#REF!</v>
      </c>
      <c r="Q11" s="6"/>
      <c r="R11" s="6"/>
      <c r="S11" s="6"/>
      <c r="T11" s="6"/>
      <c r="U11" s="6"/>
      <c r="V11" s="6"/>
      <c r="W11" s="6"/>
      <c r="X11" s="6"/>
      <c r="Y11" s="6"/>
      <c r="Z11" s="2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</row>
    <row r="12" spans="1:216" ht="103.5" customHeight="1" x14ac:dyDescent="0.25">
      <c r="A12" s="46"/>
      <c r="B12" s="46"/>
      <c r="C12" s="46"/>
      <c r="D12" s="46"/>
      <c r="E12" s="4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2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</row>
    <row r="14" spans="1:216" x14ac:dyDescent="0.25">
      <c r="B14" s="5"/>
      <c r="C14" s="5"/>
      <c r="D14" s="5"/>
    </row>
    <row r="15" spans="1:216" ht="15.75" customHeight="1" x14ac:dyDescent="0.25"/>
  </sheetData>
  <mergeCells count="13">
    <mergeCell ref="R4:R5"/>
    <mergeCell ref="S4:S5"/>
    <mergeCell ref="T4:T5"/>
    <mergeCell ref="A11:E11"/>
    <mergeCell ref="A12:E12"/>
    <mergeCell ref="A1:E1"/>
    <mergeCell ref="A3:E3"/>
    <mergeCell ref="A4:A5"/>
    <mergeCell ref="B4:B5"/>
    <mergeCell ref="C4:C5"/>
    <mergeCell ref="D4:D5"/>
    <mergeCell ref="E4:E5"/>
    <mergeCell ref="A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обоснование (2)</vt:lpstr>
      <vt:lpstr>обоснование</vt:lpstr>
      <vt:lpstr>обоснование!Область_печати</vt:lpstr>
      <vt:lpstr>'обоснование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2022-05-16T08:29:24Z</dcterms:modified>
</cp:coreProperties>
</file>